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codeName="ThisWorkbook" defaultThemeVersion="124226"/>
  <mc:AlternateContent xmlns:mc="http://schemas.openxmlformats.org/markup-compatibility/2006">
    <mc:Choice Requires="x15">
      <x15ac:absPath xmlns:x15ac="http://schemas.microsoft.com/office/spreadsheetml/2010/11/ac" url="D:\DropBox\Dropbox\Trax\BSA\"/>
    </mc:Choice>
  </mc:AlternateContent>
  <bookViews>
    <workbookView xWindow="-15" yWindow="4575" windowWidth="15000" windowHeight="4620" tabRatio="818" activeTab="10"/>
  </bookViews>
  <sheets>
    <sheet name="Instructions" sheetId="1" r:id="rId1"/>
    <sheet name="Parent Contact Info" sheetId="58" r:id="rId2"/>
    <sheet name="Troop Meetings" sheetId="52" r:id="rId3"/>
    <sheet name="Outings" sheetId="56" r:id="rId4"/>
    <sheet name="Hiking" sheetId="92" r:id="rId5"/>
    <sheet name="Nights Camping" sheetId="54" r:id="rId6"/>
    <sheet name="Scout" sheetId="27" r:id="rId7"/>
    <sheet name="Tenderfoot" sheetId="26" r:id="rId8"/>
    <sheet name="2nd Class" sheetId="25" r:id="rId9"/>
    <sheet name="1st Class" sheetId="28" r:id="rId10"/>
    <sheet name="Scout 1" sheetId="5" r:id="rId11"/>
    <sheet name="Scout 2" sheetId="73" r:id="rId12"/>
    <sheet name="Scout 3" sheetId="74" r:id="rId13"/>
    <sheet name="Scout 4" sheetId="75" r:id="rId14"/>
    <sheet name="Scout 5" sheetId="76" r:id="rId15"/>
    <sheet name="Scout 6" sheetId="77" r:id="rId16"/>
    <sheet name="Scout 7" sheetId="78" r:id="rId17"/>
    <sheet name="Scout 8" sheetId="79" r:id="rId18"/>
    <sheet name="Scout 9" sheetId="80" r:id="rId19"/>
    <sheet name="Scout 10" sheetId="81" r:id="rId20"/>
    <sheet name="Scout 11" sheetId="82" r:id="rId21"/>
    <sheet name="Scout 12" sheetId="83" r:id="rId22"/>
    <sheet name="Scout 13" sheetId="84" r:id="rId23"/>
    <sheet name="Scout 14" sheetId="85" r:id="rId24"/>
    <sheet name="Scout 15" sheetId="86" r:id="rId25"/>
    <sheet name="Scout 16" sheetId="87" r:id="rId26"/>
    <sheet name="Scout 17" sheetId="88" r:id="rId27"/>
    <sheet name="Scout 18" sheetId="89" r:id="rId28"/>
    <sheet name="Scout 19" sheetId="90" r:id="rId29"/>
    <sheet name="Scout 20" sheetId="91" r:id="rId30"/>
  </sheets>
  <definedNames>
    <definedName name="_xlnm.Print_Area" localSheetId="0">Instructions!$A$1:$J$33</definedName>
    <definedName name="_xlnm.Print_Area" localSheetId="10">'Scout 1'!$A$1:$N$123</definedName>
    <definedName name="_xlnm.Print_Area" localSheetId="19">'Scout 10'!$A$1:$N$123</definedName>
    <definedName name="_xlnm.Print_Area" localSheetId="20">'Scout 11'!$A$1:$N$123</definedName>
    <definedName name="_xlnm.Print_Area" localSheetId="21">'Scout 12'!$A$1:$N$123</definedName>
    <definedName name="_xlnm.Print_Area" localSheetId="22">'Scout 13'!$A$1:$N$123</definedName>
    <definedName name="_xlnm.Print_Area" localSheetId="23">'Scout 14'!$A$1:$N$123</definedName>
    <definedName name="_xlnm.Print_Area" localSheetId="24">'Scout 15'!$A$1:$N$123</definedName>
    <definedName name="_xlnm.Print_Area" localSheetId="11">'Scout 2'!$A$1:$N$123</definedName>
    <definedName name="_xlnm.Print_Area" localSheetId="12">'Scout 3'!$A$1:$N$123</definedName>
    <definedName name="_xlnm.Print_Area" localSheetId="13">'Scout 4'!$A$1:$N$123</definedName>
    <definedName name="_xlnm.Print_Area" localSheetId="14">'Scout 5'!$A$1:$N$123</definedName>
    <definedName name="_xlnm.Print_Area" localSheetId="15">'Scout 6'!$A$1:$N$123</definedName>
    <definedName name="_xlnm.Print_Area" localSheetId="16">'Scout 7'!$A$1:$N$123</definedName>
    <definedName name="_xlnm.Print_Area" localSheetId="17">'Scout 8'!$A$1:$N$123</definedName>
    <definedName name="_xlnm.Print_Area" localSheetId="18">'Scout 9'!$A$1:$N$123</definedName>
    <definedName name="_xlnm.Print_Titles" localSheetId="9">'1st Class'!$1:$1</definedName>
    <definedName name="_xlnm.Print_Titles" localSheetId="8">'2nd Class'!$1:$1</definedName>
    <definedName name="_xlnm.Print_Titles" localSheetId="4">Hiking!$1:$5</definedName>
    <definedName name="_xlnm.Print_Titles" localSheetId="5">'Nights Camping'!$1:$5</definedName>
    <definedName name="_xlnm.Print_Titles" localSheetId="3">Outings!$1:$5</definedName>
    <definedName name="_xlnm.Print_Titles" localSheetId="10">'Scout 1'!$A:$B</definedName>
    <definedName name="_xlnm.Print_Titles" localSheetId="2">'Troop Meetings'!$1:$5</definedName>
  </definedNames>
  <calcPr calcId="162913"/>
</workbook>
</file>

<file path=xl/calcChain.xml><?xml version="1.0" encoding="utf-8"?>
<calcChain xmlns="http://schemas.openxmlformats.org/spreadsheetml/2006/main">
  <c r="W6" i="92" l="1"/>
  <c r="V6" i="92"/>
  <c r="U6" i="92"/>
  <c r="T6" i="92"/>
  <c r="S6" i="92"/>
  <c r="R6" i="92"/>
  <c r="Q6" i="92"/>
  <c r="P6" i="92"/>
  <c r="O6" i="92"/>
  <c r="N6" i="92"/>
  <c r="M6" i="92"/>
  <c r="L6" i="92"/>
  <c r="K6" i="92"/>
  <c r="J6" i="92"/>
  <c r="I6" i="92"/>
  <c r="H6" i="92"/>
  <c r="G6" i="92"/>
  <c r="F6" i="92"/>
  <c r="E6" i="92"/>
  <c r="D6" i="92"/>
  <c r="X1" i="92"/>
  <c r="E2" i="28" l="1"/>
  <c r="F2" i="28"/>
  <c r="G2" i="28"/>
  <c r="H2" i="28"/>
  <c r="I2" i="28"/>
  <c r="J2" i="28"/>
  <c r="K2" i="28"/>
  <c r="L2" i="28"/>
  <c r="M2" i="28"/>
  <c r="N2" i="28"/>
  <c r="O2" i="28"/>
  <c r="P2" i="28"/>
  <c r="Q2" i="28"/>
  <c r="R2" i="28"/>
  <c r="S2" i="28"/>
  <c r="T2" i="28"/>
  <c r="U2" i="28"/>
  <c r="V2" i="28"/>
  <c r="W2" i="28"/>
  <c r="D2" i="28"/>
  <c r="E2" i="25"/>
  <c r="F2" i="25"/>
  <c r="G2" i="25"/>
  <c r="H2" i="25"/>
  <c r="I2" i="25"/>
  <c r="J2" i="25"/>
  <c r="K2" i="25"/>
  <c r="L2" i="25"/>
  <c r="M2" i="25"/>
  <c r="N2" i="25"/>
  <c r="O2" i="25"/>
  <c r="P2" i="25"/>
  <c r="Q2" i="25"/>
  <c r="R2" i="25"/>
  <c r="S2" i="25"/>
  <c r="T2" i="25"/>
  <c r="U2" i="25"/>
  <c r="V2" i="25"/>
  <c r="W2" i="25"/>
  <c r="D2" i="25"/>
  <c r="E2" i="26"/>
  <c r="F2" i="26"/>
  <c r="G2" i="26"/>
  <c r="H2" i="26"/>
  <c r="I2" i="26"/>
  <c r="J2" i="26"/>
  <c r="K2" i="26"/>
  <c r="L2" i="26"/>
  <c r="M2" i="26"/>
  <c r="N2" i="26"/>
  <c r="O2" i="26"/>
  <c r="P2" i="26"/>
  <c r="Q2" i="26"/>
  <c r="R2" i="26"/>
  <c r="S2" i="26"/>
  <c r="T2" i="26"/>
  <c r="U2" i="26"/>
  <c r="V2" i="26"/>
  <c r="W2" i="26"/>
  <c r="D2" i="26"/>
  <c r="E2" i="27" l="1"/>
  <c r="F2" i="27"/>
  <c r="G2" i="27"/>
  <c r="H2" i="27"/>
  <c r="I2" i="27"/>
  <c r="J2" i="27"/>
  <c r="K2" i="27"/>
  <c r="L2" i="27"/>
  <c r="M2" i="27"/>
  <c r="N2" i="27"/>
  <c r="O2" i="27"/>
  <c r="P2" i="27"/>
  <c r="Q2" i="27"/>
  <c r="R2" i="27"/>
  <c r="S2" i="27"/>
  <c r="T2" i="27"/>
  <c r="U2" i="27"/>
  <c r="V2" i="27"/>
  <c r="W2" i="27"/>
  <c r="D2" i="27"/>
  <c r="E6" i="54"/>
  <c r="F6" i="54"/>
  <c r="G6" i="54"/>
  <c r="H6" i="54"/>
  <c r="I6" i="54"/>
  <c r="J6" i="54"/>
  <c r="K6" i="54"/>
  <c r="L6" i="54"/>
  <c r="M6" i="54"/>
  <c r="N6" i="54"/>
  <c r="O6" i="54"/>
  <c r="P6" i="54"/>
  <c r="Q6" i="54"/>
  <c r="R6" i="54"/>
  <c r="S6" i="54"/>
  <c r="T6" i="54"/>
  <c r="U6" i="54"/>
  <c r="V6" i="54"/>
  <c r="W6" i="54"/>
  <c r="E7" i="54"/>
  <c r="F7" i="54"/>
  <c r="G7" i="54"/>
  <c r="H7" i="54"/>
  <c r="I7" i="54"/>
  <c r="J7" i="54"/>
  <c r="K7" i="54"/>
  <c r="L7" i="54"/>
  <c r="M7" i="54"/>
  <c r="N7" i="54"/>
  <c r="O7" i="54"/>
  <c r="P7" i="54"/>
  <c r="Q7" i="54"/>
  <c r="R7" i="54"/>
  <c r="S7" i="54"/>
  <c r="T7" i="54"/>
  <c r="U7" i="54"/>
  <c r="V7" i="54"/>
  <c r="W7" i="54"/>
  <c r="D6" i="54"/>
  <c r="D7" i="54"/>
  <c r="E6" i="52"/>
  <c r="F6" i="52"/>
  <c r="G6" i="52"/>
  <c r="H6" i="52"/>
  <c r="I6" i="52"/>
  <c r="J6" i="52"/>
  <c r="K6" i="52"/>
  <c r="L6" i="52"/>
  <c r="M6" i="52"/>
  <c r="N6" i="52"/>
  <c r="O6" i="52"/>
  <c r="P6" i="52"/>
  <c r="Q6" i="52"/>
  <c r="R6" i="52"/>
  <c r="S6" i="52"/>
  <c r="T6" i="52"/>
  <c r="U6" i="52"/>
  <c r="V6" i="52"/>
  <c r="W6" i="52"/>
  <c r="D6" i="52"/>
  <c r="E6" i="56"/>
  <c r="F6" i="56"/>
  <c r="G6" i="56"/>
  <c r="H6" i="56"/>
  <c r="I6" i="56"/>
  <c r="J6" i="56"/>
  <c r="K6" i="56"/>
  <c r="L6" i="56"/>
  <c r="M6" i="56"/>
  <c r="N6" i="56"/>
  <c r="O6" i="56"/>
  <c r="P6" i="56"/>
  <c r="Q6" i="56"/>
  <c r="R6" i="56"/>
  <c r="S6" i="56"/>
  <c r="T6" i="56"/>
  <c r="U6" i="56"/>
  <c r="V6" i="56"/>
  <c r="W6" i="56"/>
  <c r="D6" i="56"/>
  <c r="E51" i="28" l="1"/>
  <c r="F51" i="28"/>
  <c r="G51" i="28"/>
  <c r="H51" i="28"/>
  <c r="I51" i="28"/>
  <c r="J51" i="28"/>
  <c r="K51" i="28"/>
  <c r="L51" i="28"/>
  <c r="M51" i="28"/>
  <c r="N51" i="28"/>
  <c r="O51" i="28"/>
  <c r="P51" i="28"/>
  <c r="Q51" i="28"/>
  <c r="R51" i="28"/>
  <c r="S51" i="28"/>
  <c r="T51" i="28"/>
  <c r="U51" i="28"/>
  <c r="V51" i="28"/>
  <c r="W51" i="28"/>
  <c r="D51" i="28"/>
  <c r="E49" i="25"/>
  <c r="F49" i="25"/>
  <c r="G49" i="25"/>
  <c r="H49" i="25"/>
  <c r="I49" i="25"/>
  <c r="J49" i="25"/>
  <c r="K49" i="25"/>
  <c r="L49" i="25"/>
  <c r="M49" i="25"/>
  <c r="N49" i="25"/>
  <c r="O49" i="25"/>
  <c r="P49" i="25"/>
  <c r="Q49" i="25"/>
  <c r="R49" i="25"/>
  <c r="S49" i="25"/>
  <c r="T49" i="25"/>
  <c r="U49" i="25"/>
  <c r="V49" i="25"/>
  <c r="W49" i="25"/>
  <c r="D49" i="25"/>
  <c r="E53" i="26"/>
  <c r="F53" i="26"/>
  <c r="G53" i="26"/>
  <c r="H53" i="26"/>
  <c r="I53" i="26"/>
  <c r="J53" i="26"/>
  <c r="K53" i="26"/>
  <c r="L53" i="26"/>
  <c r="M53" i="26"/>
  <c r="N53" i="26"/>
  <c r="O53" i="26"/>
  <c r="P53" i="26"/>
  <c r="Q53" i="26"/>
  <c r="R53" i="26"/>
  <c r="S53" i="26"/>
  <c r="T53" i="26"/>
  <c r="U53" i="26"/>
  <c r="V53" i="26"/>
  <c r="W53" i="26"/>
  <c r="D53" i="26"/>
  <c r="N123" i="91"/>
  <c r="J122" i="91"/>
  <c r="N121" i="91"/>
  <c r="J120" i="91"/>
  <c r="N117" i="91"/>
  <c r="J116" i="91"/>
  <c r="F115" i="91"/>
  <c r="J113" i="91"/>
  <c r="J112" i="91"/>
  <c r="F112" i="91"/>
  <c r="N111" i="91"/>
  <c r="F109" i="91"/>
  <c r="J108" i="91"/>
  <c r="N107" i="91"/>
  <c r="F105" i="91"/>
  <c r="N103" i="91"/>
  <c r="J103" i="91"/>
  <c r="F101" i="91"/>
  <c r="F100" i="91"/>
  <c r="N99" i="91"/>
  <c r="F98" i="91"/>
  <c r="N97" i="91"/>
  <c r="J97" i="91"/>
  <c r="F97" i="91"/>
  <c r="J96" i="91"/>
  <c r="F96" i="91"/>
  <c r="F95" i="91"/>
  <c r="J94" i="91"/>
  <c r="F94" i="91"/>
  <c r="N93" i="91"/>
  <c r="F91" i="91"/>
  <c r="N90" i="91"/>
  <c r="F90" i="91"/>
  <c r="F89" i="91"/>
  <c r="N88" i="91"/>
  <c r="F88" i="91"/>
  <c r="J87" i="91"/>
  <c r="F87" i="91"/>
  <c r="N86" i="91"/>
  <c r="F86" i="91"/>
  <c r="J84" i="91"/>
  <c r="N83" i="91"/>
  <c r="F83" i="91"/>
  <c r="F82" i="91"/>
  <c r="N81" i="91"/>
  <c r="J81" i="91"/>
  <c r="F80" i="91"/>
  <c r="N78" i="91"/>
  <c r="J78" i="91"/>
  <c r="F77" i="91"/>
  <c r="N76" i="91"/>
  <c r="J74" i="91"/>
  <c r="F74" i="91"/>
  <c r="N72" i="91"/>
  <c r="J71" i="91"/>
  <c r="F71" i="91"/>
  <c r="F70" i="91"/>
  <c r="N69" i="91"/>
  <c r="J69" i="91"/>
  <c r="F69" i="91"/>
  <c r="F68" i="91"/>
  <c r="N67" i="91"/>
  <c r="F67" i="91"/>
  <c r="N66" i="91"/>
  <c r="F66" i="91"/>
  <c r="N65" i="91"/>
  <c r="F65" i="91"/>
  <c r="F64" i="91"/>
  <c r="F63" i="91"/>
  <c r="F62" i="91"/>
  <c r="J61" i="91"/>
  <c r="F59" i="91"/>
  <c r="N58" i="91"/>
  <c r="F58" i="91"/>
  <c r="J57" i="91"/>
  <c r="F57" i="91"/>
  <c r="F56" i="91"/>
  <c r="N55" i="91"/>
  <c r="J54" i="91"/>
  <c r="F54" i="91"/>
  <c r="J53" i="91"/>
  <c r="N52" i="91"/>
  <c r="J52" i="91"/>
  <c r="F52" i="91"/>
  <c r="F49" i="91"/>
  <c r="N48" i="91"/>
  <c r="J48" i="91"/>
  <c r="F46" i="91"/>
  <c r="J45" i="91"/>
  <c r="F44" i="91"/>
  <c r="J43" i="91"/>
  <c r="N42" i="91"/>
  <c r="J41" i="91"/>
  <c r="F41" i="91"/>
  <c r="N39" i="91"/>
  <c r="J39" i="91"/>
  <c r="N37" i="91"/>
  <c r="J36" i="91"/>
  <c r="N35" i="91"/>
  <c r="N34" i="91"/>
  <c r="J34" i="91"/>
  <c r="F34" i="91"/>
  <c r="N33" i="91"/>
  <c r="F31" i="91"/>
  <c r="A31" i="91"/>
  <c r="J30" i="91"/>
  <c r="F30" i="91"/>
  <c r="A29" i="91"/>
  <c r="N28" i="91"/>
  <c r="F28" i="91"/>
  <c r="A27" i="91"/>
  <c r="J26" i="91"/>
  <c r="F26" i="91"/>
  <c r="N24" i="91"/>
  <c r="F24" i="91"/>
  <c r="N22" i="91"/>
  <c r="F22" i="91"/>
  <c r="J21" i="91"/>
  <c r="F21" i="91"/>
  <c r="F20" i="91"/>
  <c r="B20" i="91"/>
  <c r="N19" i="91"/>
  <c r="J19" i="91"/>
  <c r="F19" i="91"/>
  <c r="B19" i="91"/>
  <c r="F18" i="91"/>
  <c r="J17" i="91"/>
  <c r="F15" i="91"/>
  <c r="N14" i="91"/>
  <c r="F13" i="91"/>
  <c r="J12" i="91"/>
  <c r="F10" i="91"/>
  <c r="N9" i="91"/>
  <c r="J9" i="91"/>
  <c r="F8" i="91"/>
  <c r="B6" i="91"/>
  <c r="F5" i="91"/>
  <c r="N4" i="91"/>
  <c r="J4" i="91"/>
  <c r="F3" i="91"/>
  <c r="N123" i="90"/>
  <c r="J122" i="90"/>
  <c r="N121" i="90"/>
  <c r="J120" i="90"/>
  <c r="N117" i="90"/>
  <c r="J116" i="90"/>
  <c r="F115" i="90"/>
  <c r="J113" i="90"/>
  <c r="J112" i="90"/>
  <c r="F112" i="90"/>
  <c r="N111" i="90"/>
  <c r="F109" i="90"/>
  <c r="J108" i="90"/>
  <c r="N107" i="90"/>
  <c r="F105" i="90"/>
  <c r="N103" i="90"/>
  <c r="J103" i="90"/>
  <c r="F101" i="90"/>
  <c r="F100" i="90"/>
  <c r="N99" i="90"/>
  <c r="F98" i="90"/>
  <c r="N97" i="90"/>
  <c r="J97" i="90"/>
  <c r="F97" i="90"/>
  <c r="J96" i="90"/>
  <c r="F96" i="90"/>
  <c r="F95" i="90"/>
  <c r="J94" i="90"/>
  <c r="F94" i="90"/>
  <c r="N93" i="90"/>
  <c r="F91" i="90"/>
  <c r="N90" i="90"/>
  <c r="F90" i="90"/>
  <c r="F89" i="90"/>
  <c r="N88" i="90"/>
  <c r="F88" i="90"/>
  <c r="J87" i="90"/>
  <c r="F87" i="90"/>
  <c r="N86" i="90"/>
  <c r="F86" i="90"/>
  <c r="J84" i="90"/>
  <c r="N83" i="90"/>
  <c r="F83" i="90"/>
  <c r="F82" i="90"/>
  <c r="N81" i="90"/>
  <c r="J81" i="90"/>
  <c r="F80" i="90"/>
  <c r="N78" i="90"/>
  <c r="J78" i="90"/>
  <c r="F77" i="90"/>
  <c r="N76" i="90"/>
  <c r="J74" i="90"/>
  <c r="F74" i="90"/>
  <c r="N72" i="90"/>
  <c r="J71" i="90"/>
  <c r="F71" i="90"/>
  <c r="F70" i="90"/>
  <c r="N69" i="90"/>
  <c r="J69" i="90"/>
  <c r="F69" i="90"/>
  <c r="F68" i="90"/>
  <c r="N67" i="90"/>
  <c r="F67" i="90"/>
  <c r="N66" i="90"/>
  <c r="F66" i="90"/>
  <c r="N65" i="90"/>
  <c r="F65" i="90"/>
  <c r="F64" i="90"/>
  <c r="F63" i="90"/>
  <c r="F62" i="90"/>
  <c r="J61" i="90"/>
  <c r="F59" i="90"/>
  <c r="N58" i="90"/>
  <c r="F58" i="90"/>
  <c r="J57" i="90"/>
  <c r="F57" i="90"/>
  <c r="F56" i="90"/>
  <c r="N55" i="90"/>
  <c r="J54" i="90"/>
  <c r="F54" i="90"/>
  <c r="J53" i="90"/>
  <c r="N52" i="90"/>
  <c r="J52" i="90"/>
  <c r="F52" i="90"/>
  <c r="F49" i="90"/>
  <c r="N48" i="90"/>
  <c r="J48" i="90"/>
  <c r="F46" i="90"/>
  <c r="J45" i="90"/>
  <c r="F44" i="90"/>
  <c r="J43" i="90"/>
  <c r="N42" i="90"/>
  <c r="J41" i="90"/>
  <c r="F41" i="90"/>
  <c r="N39" i="90"/>
  <c r="J39" i="90"/>
  <c r="N37" i="90"/>
  <c r="J36" i="90"/>
  <c r="N35" i="90"/>
  <c r="N34" i="90"/>
  <c r="J34" i="90"/>
  <c r="F34" i="90"/>
  <c r="N33" i="90"/>
  <c r="F31" i="90"/>
  <c r="A31" i="90"/>
  <c r="J30" i="90"/>
  <c r="F30" i="90"/>
  <c r="A29" i="90"/>
  <c r="N28" i="90"/>
  <c r="F28" i="90"/>
  <c r="A27" i="90"/>
  <c r="J26" i="90"/>
  <c r="F26" i="90"/>
  <c r="N24" i="90"/>
  <c r="F24" i="90"/>
  <c r="N22" i="90"/>
  <c r="F22" i="90"/>
  <c r="J21" i="90"/>
  <c r="F21" i="90"/>
  <c r="F20" i="90"/>
  <c r="B20" i="90"/>
  <c r="N19" i="90"/>
  <c r="J19" i="90"/>
  <c r="F19" i="90"/>
  <c r="B19" i="90"/>
  <c r="F18" i="90"/>
  <c r="J17" i="90"/>
  <c r="F15" i="90"/>
  <c r="N14" i="90"/>
  <c r="F13" i="90"/>
  <c r="J12" i="90"/>
  <c r="F10" i="90"/>
  <c r="N9" i="90"/>
  <c r="J9" i="90"/>
  <c r="F8" i="90"/>
  <c r="B6" i="90"/>
  <c r="F5" i="90"/>
  <c r="N4" i="90"/>
  <c r="J4" i="90"/>
  <c r="F3" i="90"/>
  <c r="N123" i="89"/>
  <c r="J122" i="89"/>
  <c r="N121" i="89"/>
  <c r="J120" i="89"/>
  <c r="N117" i="89"/>
  <c r="J116" i="89"/>
  <c r="F115" i="89"/>
  <c r="J113" i="89"/>
  <c r="J112" i="89"/>
  <c r="F112" i="89"/>
  <c r="N111" i="89"/>
  <c r="F109" i="89"/>
  <c r="J108" i="89"/>
  <c r="N107" i="89"/>
  <c r="F105" i="89"/>
  <c r="N103" i="89"/>
  <c r="J103" i="89"/>
  <c r="F101" i="89"/>
  <c r="F100" i="89"/>
  <c r="N99" i="89"/>
  <c r="F98" i="89"/>
  <c r="N97" i="89"/>
  <c r="J97" i="89"/>
  <c r="F97" i="89"/>
  <c r="J96" i="89"/>
  <c r="F96" i="89"/>
  <c r="F95" i="89"/>
  <c r="J94" i="89"/>
  <c r="F94" i="89"/>
  <c r="N93" i="89"/>
  <c r="F91" i="89"/>
  <c r="N90" i="89"/>
  <c r="F90" i="89"/>
  <c r="F89" i="89"/>
  <c r="N88" i="89"/>
  <c r="F88" i="89"/>
  <c r="J87" i="89"/>
  <c r="F87" i="89"/>
  <c r="N86" i="89"/>
  <c r="F86" i="89"/>
  <c r="J84" i="89"/>
  <c r="N83" i="89"/>
  <c r="F83" i="89"/>
  <c r="F82" i="89"/>
  <c r="N81" i="89"/>
  <c r="J81" i="89"/>
  <c r="F80" i="89"/>
  <c r="N78" i="89"/>
  <c r="J78" i="89"/>
  <c r="F77" i="89"/>
  <c r="N76" i="89"/>
  <c r="J74" i="89"/>
  <c r="F74" i="89"/>
  <c r="N72" i="89"/>
  <c r="J71" i="89"/>
  <c r="F71" i="89"/>
  <c r="F70" i="89"/>
  <c r="N69" i="89"/>
  <c r="J69" i="89"/>
  <c r="F69" i="89"/>
  <c r="F68" i="89"/>
  <c r="N67" i="89"/>
  <c r="F67" i="89"/>
  <c r="N66" i="89"/>
  <c r="F66" i="89"/>
  <c r="N65" i="89"/>
  <c r="F65" i="89"/>
  <c r="F64" i="89"/>
  <c r="F63" i="89"/>
  <c r="F62" i="89"/>
  <c r="J61" i="89"/>
  <c r="F59" i="89"/>
  <c r="N58" i="89"/>
  <c r="F58" i="89"/>
  <c r="J57" i="89"/>
  <c r="F57" i="89"/>
  <c r="F56" i="89"/>
  <c r="N55" i="89"/>
  <c r="J54" i="89"/>
  <c r="F54" i="89"/>
  <c r="J53" i="89"/>
  <c r="N52" i="89"/>
  <c r="J52" i="89"/>
  <c r="F52" i="89"/>
  <c r="F49" i="89"/>
  <c r="N48" i="89"/>
  <c r="J48" i="89"/>
  <c r="F46" i="89"/>
  <c r="J45" i="89"/>
  <c r="F44" i="89"/>
  <c r="J43" i="89"/>
  <c r="N42" i="89"/>
  <c r="J41" i="89"/>
  <c r="F41" i="89"/>
  <c r="N39" i="89"/>
  <c r="J39" i="89"/>
  <c r="N37" i="89"/>
  <c r="J36" i="89"/>
  <c r="N35" i="89"/>
  <c r="N34" i="89"/>
  <c r="J34" i="89"/>
  <c r="F34" i="89"/>
  <c r="N33" i="89"/>
  <c r="F31" i="89"/>
  <c r="A31" i="89"/>
  <c r="J30" i="89"/>
  <c r="F30" i="89"/>
  <c r="A29" i="89"/>
  <c r="N28" i="89"/>
  <c r="F28" i="89"/>
  <c r="A27" i="89"/>
  <c r="J26" i="89"/>
  <c r="F26" i="89"/>
  <c r="N24" i="89"/>
  <c r="F24" i="89"/>
  <c r="N22" i="89"/>
  <c r="F22" i="89"/>
  <c r="J21" i="89"/>
  <c r="F21" i="89"/>
  <c r="F20" i="89"/>
  <c r="B20" i="89"/>
  <c r="N19" i="89"/>
  <c r="J19" i="89"/>
  <c r="F19" i="89"/>
  <c r="B19" i="89"/>
  <c r="F18" i="89"/>
  <c r="J17" i="89"/>
  <c r="F15" i="89"/>
  <c r="N14" i="89"/>
  <c r="F13" i="89"/>
  <c r="J12" i="89"/>
  <c r="F10" i="89"/>
  <c r="N9" i="89"/>
  <c r="J9" i="89"/>
  <c r="F8" i="89"/>
  <c r="B6" i="89"/>
  <c r="F5" i="89"/>
  <c r="N4" i="89"/>
  <c r="J4" i="89"/>
  <c r="F3" i="89"/>
  <c r="N123" i="88"/>
  <c r="J122" i="88"/>
  <c r="N121" i="88"/>
  <c r="J120" i="88"/>
  <c r="N117" i="88"/>
  <c r="J116" i="88"/>
  <c r="F115" i="88"/>
  <c r="J113" i="88"/>
  <c r="J112" i="88"/>
  <c r="F112" i="88"/>
  <c r="N111" i="88"/>
  <c r="F109" i="88"/>
  <c r="J108" i="88"/>
  <c r="N107" i="88"/>
  <c r="F105" i="88"/>
  <c r="N103" i="88"/>
  <c r="J103" i="88"/>
  <c r="F101" i="88"/>
  <c r="F100" i="88"/>
  <c r="N99" i="88"/>
  <c r="F98" i="88"/>
  <c r="N97" i="88"/>
  <c r="J97" i="88"/>
  <c r="F97" i="88"/>
  <c r="J96" i="88"/>
  <c r="F96" i="88"/>
  <c r="F95" i="88"/>
  <c r="J94" i="88"/>
  <c r="F94" i="88"/>
  <c r="N93" i="88"/>
  <c r="F91" i="88"/>
  <c r="N90" i="88"/>
  <c r="F90" i="88"/>
  <c r="F89" i="88"/>
  <c r="N88" i="88"/>
  <c r="F88" i="88"/>
  <c r="J87" i="88"/>
  <c r="F87" i="88"/>
  <c r="N86" i="88"/>
  <c r="F86" i="88"/>
  <c r="J84" i="88"/>
  <c r="N83" i="88"/>
  <c r="F83" i="88"/>
  <c r="F82" i="88"/>
  <c r="N81" i="88"/>
  <c r="J81" i="88"/>
  <c r="F80" i="88"/>
  <c r="N78" i="88"/>
  <c r="J78" i="88"/>
  <c r="F77" i="88"/>
  <c r="N76" i="88"/>
  <c r="J74" i="88"/>
  <c r="F74" i="88"/>
  <c r="N72" i="88"/>
  <c r="J71" i="88"/>
  <c r="F71" i="88"/>
  <c r="F70" i="88"/>
  <c r="N69" i="88"/>
  <c r="J69" i="88"/>
  <c r="F69" i="88"/>
  <c r="F68" i="88"/>
  <c r="N67" i="88"/>
  <c r="F67" i="88"/>
  <c r="N66" i="88"/>
  <c r="F66" i="88"/>
  <c r="N65" i="88"/>
  <c r="F65" i="88"/>
  <c r="F64" i="88"/>
  <c r="F63" i="88"/>
  <c r="F62" i="88"/>
  <c r="J61" i="88"/>
  <c r="F59" i="88"/>
  <c r="N58" i="88"/>
  <c r="F58" i="88"/>
  <c r="J57" i="88"/>
  <c r="F57" i="88"/>
  <c r="F56" i="88"/>
  <c r="N55" i="88"/>
  <c r="J54" i="88"/>
  <c r="F54" i="88"/>
  <c r="J53" i="88"/>
  <c r="N52" i="88"/>
  <c r="J52" i="88"/>
  <c r="F52" i="88"/>
  <c r="F49" i="88"/>
  <c r="N48" i="88"/>
  <c r="J48" i="88"/>
  <c r="F46" i="88"/>
  <c r="J45" i="88"/>
  <c r="F44" i="88"/>
  <c r="J43" i="88"/>
  <c r="N42" i="88"/>
  <c r="J41" i="88"/>
  <c r="F41" i="88"/>
  <c r="N39" i="88"/>
  <c r="J39" i="88"/>
  <c r="N37" i="88"/>
  <c r="J36" i="88"/>
  <c r="N35" i="88"/>
  <c r="N34" i="88"/>
  <c r="J34" i="88"/>
  <c r="F34" i="88"/>
  <c r="N33" i="88"/>
  <c r="F31" i="88"/>
  <c r="A31" i="88"/>
  <c r="J30" i="88"/>
  <c r="F30" i="88"/>
  <c r="A29" i="88"/>
  <c r="N28" i="88"/>
  <c r="F28" i="88"/>
  <c r="A27" i="88"/>
  <c r="J26" i="88"/>
  <c r="F26" i="88"/>
  <c r="N24" i="88"/>
  <c r="F24" i="88"/>
  <c r="N22" i="88"/>
  <c r="F22" i="88"/>
  <c r="J21" i="88"/>
  <c r="F21" i="88"/>
  <c r="F20" i="88"/>
  <c r="B20" i="88"/>
  <c r="N19" i="88"/>
  <c r="J19" i="88"/>
  <c r="F19" i="88"/>
  <c r="B19" i="88"/>
  <c r="F18" i="88"/>
  <c r="J17" i="88"/>
  <c r="F15" i="88"/>
  <c r="N14" i="88"/>
  <c r="F13" i="88"/>
  <c r="J12" i="88"/>
  <c r="F10" i="88"/>
  <c r="N9" i="88"/>
  <c r="J9" i="88"/>
  <c r="F8" i="88"/>
  <c r="B6" i="88"/>
  <c r="F5" i="88"/>
  <c r="N4" i="88"/>
  <c r="J4" i="88"/>
  <c r="F3" i="88"/>
  <c r="N123" i="87"/>
  <c r="J122" i="87"/>
  <c r="N121" i="87"/>
  <c r="J120" i="87"/>
  <c r="N117" i="87"/>
  <c r="J116" i="87"/>
  <c r="F115" i="87"/>
  <c r="J113" i="87"/>
  <c r="J112" i="87"/>
  <c r="F112" i="87"/>
  <c r="N111" i="87"/>
  <c r="F109" i="87"/>
  <c r="J108" i="87"/>
  <c r="N107" i="87"/>
  <c r="F105" i="87"/>
  <c r="N103" i="87"/>
  <c r="J103" i="87"/>
  <c r="F101" i="87"/>
  <c r="F100" i="87"/>
  <c r="N99" i="87"/>
  <c r="F98" i="87"/>
  <c r="N97" i="87"/>
  <c r="J97" i="87"/>
  <c r="F97" i="87"/>
  <c r="J96" i="87"/>
  <c r="F96" i="87"/>
  <c r="F95" i="87"/>
  <c r="J94" i="87"/>
  <c r="F94" i="87"/>
  <c r="N93" i="87"/>
  <c r="F91" i="87"/>
  <c r="N90" i="87"/>
  <c r="F90" i="87"/>
  <c r="F89" i="87"/>
  <c r="N88" i="87"/>
  <c r="F88" i="87"/>
  <c r="J87" i="87"/>
  <c r="F87" i="87"/>
  <c r="N86" i="87"/>
  <c r="F86" i="87"/>
  <c r="J84" i="87"/>
  <c r="N83" i="87"/>
  <c r="F83" i="87"/>
  <c r="F82" i="87"/>
  <c r="N81" i="87"/>
  <c r="J81" i="87"/>
  <c r="F80" i="87"/>
  <c r="N78" i="87"/>
  <c r="J78" i="87"/>
  <c r="F77" i="87"/>
  <c r="N76" i="87"/>
  <c r="J74" i="87"/>
  <c r="F74" i="87"/>
  <c r="N72" i="87"/>
  <c r="J71" i="87"/>
  <c r="F71" i="87"/>
  <c r="F70" i="87"/>
  <c r="N69" i="87"/>
  <c r="J69" i="87"/>
  <c r="F69" i="87"/>
  <c r="F68" i="87"/>
  <c r="N67" i="87"/>
  <c r="F67" i="87"/>
  <c r="N66" i="87"/>
  <c r="F66" i="87"/>
  <c r="N65" i="87"/>
  <c r="F65" i="87"/>
  <c r="F64" i="87"/>
  <c r="F63" i="87"/>
  <c r="F62" i="87"/>
  <c r="J61" i="87"/>
  <c r="F59" i="87"/>
  <c r="N58" i="87"/>
  <c r="F58" i="87"/>
  <c r="J57" i="87"/>
  <c r="F57" i="87"/>
  <c r="F56" i="87"/>
  <c r="N55" i="87"/>
  <c r="J54" i="87"/>
  <c r="F54" i="87"/>
  <c r="J53" i="87"/>
  <c r="N52" i="87"/>
  <c r="J52" i="87"/>
  <c r="F52" i="87"/>
  <c r="F49" i="87"/>
  <c r="N48" i="87"/>
  <c r="J48" i="87"/>
  <c r="F46" i="87"/>
  <c r="J45" i="87"/>
  <c r="F44" i="87"/>
  <c r="J43" i="87"/>
  <c r="N42" i="87"/>
  <c r="J41" i="87"/>
  <c r="F41" i="87"/>
  <c r="N39" i="87"/>
  <c r="J39" i="87"/>
  <c r="N37" i="87"/>
  <c r="J36" i="87"/>
  <c r="N35" i="87"/>
  <c r="N34" i="87"/>
  <c r="J34" i="87"/>
  <c r="F34" i="87"/>
  <c r="N33" i="87"/>
  <c r="F31" i="87"/>
  <c r="A31" i="87"/>
  <c r="J30" i="87"/>
  <c r="F30" i="87"/>
  <c r="A29" i="87"/>
  <c r="N28" i="87"/>
  <c r="F28" i="87"/>
  <c r="A27" i="87"/>
  <c r="J26" i="87"/>
  <c r="F26" i="87"/>
  <c r="N24" i="87"/>
  <c r="F24" i="87"/>
  <c r="N22" i="87"/>
  <c r="F22" i="87"/>
  <c r="J21" i="87"/>
  <c r="F21" i="87"/>
  <c r="F20" i="87"/>
  <c r="B20" i="87"/>
  <c r="N19" i="87"/>
  <c r="J19" i="87"/>
  <c r="F19" i="87"/>
  <c r="B19" i="87"/>
  <c r="F18" i="87"/>
  <c r="J17" i="87"/>
  <c r="F15" i="87"/>
  <c r="N14" i="87"/>
  <c r="F13" i="87"/>
  <c r="J12" i="87"/>
  <c r="F10" i="87"/>
  <c r="N9" i="87"/>
  <c r="J9" i="87"/>
  <c r="F8" i="87"/>
  <c r="B6" i="87"/>
  <c r="F5" i="87"/>
  <c r="N4" i="87"/>
  <c r="J4" i="87"/>
  <c r="F3" i="87"/>
  <c r="N123" i="86"/>
  <c r="J122" i="86"/>
  <c r="N121" i="86"/>
  <c r="J120" i="86"/>
  <c r="N117" i="86"/>
  <c r="J116" i="86"/>
  <c r="F115" i="86"/>
  <c r="J113" i="86"/>
  <c r="J112" i="86"/>
  <c r="F112" i="86"/>
  <c r="N111" i="86"/>
  <c r="F109" i="86"/>
  <c r="J108" i="86"/>
  <c r="N107" i="86"/>
  <c r="F105" i="86"/>
  <c r="N103" i="86"/>
  <c r="J103" i="86"/>
  <c r="F101" i="86"/>
  <c r="F100" i="86"/>
  <c r="N99" i="86"/>
  <c r="F98" i="86"/>
  <c r="N97" i="86"/>
  <c r="J97" i="86"/>
  <c r="F97" i="86"/>
  <c r="J96" i="86"/>
  <c r="F96" i="86"/>
  <c r="F95" i="86"/>
  <c r="J94" i="86"/>
  <c r="F94" i="86"/>
  <c r="N93" i="86"/>
  <c r="F91" i="86"/>
  <c r="N90" i="86"/>
  <c r="F90" i="86"/>
  <c r="F89" i="86"/>
  <c r="N88" i="86"/>
  <c r="F88" i="86"/>
  <c r="J87" i="86"/>
  <c r="F87" i="86"/>
  <c r="N86" i="86"/>
  <c r="F86" i="86"/>
  <c r="J84" i="86"/>
  <c r="N83" i="86"/>
  <c r="F83" i="86"/>
  <c r="F82" i="86"/>
  <c r="N81" i="86"/>
  <c r="J81" i="86"/>
  <c r="F80" i="86"/>
  <c r="N78" i="86"/>
  <c r="J78" i="86"/>
  <c r="F77" i="86"/>
  <c r="N76" i="86"/>
  <c r="J74" i="86"/>
  <c r="F74" i="86"/>
  <c r="N72" i="86"/>
  <c r="J71" i="86"/>
  <c r="F71" i="86"/>
  <c r="F70" i="86"/>
  <c r="N69" i="86"/>
  <c r="J69" i="86"/>
  <c r="F69" i="86"/>
  <c r="F68" i="86"/>
  <c r="N67" i="86"/>
  <c r="F67" i="86"/>
  <c r="N66" i="86"/>
  <c r="F66" i="86"/>
  <c r="N65" i="86"/>
  <c r="F65" i="86"/>
  <c r="F64" i="86"/>
  <c r="F63" i="86"/>
  <c r="F62" i="86"/>
  <c r="J61" i="86"/>
  <c r="F59" i="86"/>
  <c r="N58" i="86"/>
  <c r="F58" i="86"/>
  <c r="J57" i="86"/>
  <c r="F57" i="86"/>
  <c r="F56" i="86"/>
  <c r="N55" i="86"/>
  <c r="J54" i="86"/>
  <c r="F54" i="86"/>
  <c r="J53" i="86"/>
  <c r="N52" i="86"/>
  <c r="J52" i="86"/>
  <c r="F52" i="86"/>
  <c r="F49" i="86"/>
  <c r="N48" i="86"/>
  <c r="J48" i="86"/>
  <c r="F46" i="86"/>
  <c r="J45" i="86"/>
  <c r="F44" i="86"/>
  <c r="J43" i="86"/>
  <c r="N42" i="86"/>
  <c r="J41" i="86"/>
  <c r="F41" i="86"/>
  <c r="N39" i="86"/>
  <c r="J39" i="86"/>
  <c r="N37" i="86"/>
  <c r="J36" i="86"/>
  <c r="N35" i="86"/>
  <c r="N34" i="86"/>
  <c r="J34" i="86"/>
  <c r="F34" i="86"/>
  <c r="N33" i="86"/>
  <c r="F31" i="86"/>
  <c r="A31" i="86"/>
  <c r="J30" i="86"/>
  <c r="F30" i="86"/>
  <c r="A29" i="86"/>
  <c r="N28" i="86"/>
  <c r="F28" i="86"/>
  <c r="A27" i="86"/>
  <c r="J26" i="86"/>
  <c r="F26" i="86"/>
  <c r="N24" i="86"/>
  <c r="F24" i="86"/>
  <c r="N22" i="86"/>
  <c r="F22" i="86"/>
  <c r="J21" i="86"/>
  <c r="F21" i="86"/>
  <c r="F20" i="86"/>
  <c r="B20" i="86"/>
  <c r="N19" i="86"/>
  <c r="J19" i="86"/>
  <c r="F19" i="86"/>
  <c r="B19" i="86"/>
  <c r="F18" i="86"/>
  <c r="J17" i="86"/>
  <c r="F15" i="86"/>
  <c r="N14" i="86"/>
  <c r="F13" i="86"/>
  <c r="J12" i="86"/>
  <c r="F10" i="86"/>
  <c r="N9" i="86"/>
  <c r="J9" i="86"/>
  <c r="F8" i="86"/>
  <c r="B6" i="86"/>
  <c r="F5" i="86"/>
  <c r="N4" i="86"/>
  <c r="J4" i="86"/>
  <c r="F3" i="86"/>
  <c r="N123" i="85"/>
  <c r="J122" i="85"/>
  <c r="N121" i="85"/>
  <c r="J120" i="85"/>
  <c r="N117" i="85"/>
  <c r="J116" i="85"/>
  <c r="F115" i="85"/>
  <c r="J113" i="85"/>
  <c r="J112" i="85"/>
  <c r="F112" i="85"/>
  <c r="N111" i="85"/>
  <c r="F109" i="85"/>
  <c r="J108" i="85"/>
  <c r="N107" i="85"/>
  <c r="F105" i="85"/>
  <c r="N103" i="85"/>
  <c r="J103" i="85"/>
  <c r="F101" i="85"/>
  <c r="F100" i="85"/>
  <c r="N99" i="85"/>
  <c r="F98" i="85"/>
  <c r="N97" i="85"/>
  <c r="J97" i="85"/>
  <c r="F97" i="85"/>
  <c r="J96" i="85"/>
  <c r="F96" i="85"/>
  <c r="F95" i="85"/>
  <c r="J94" i="85"/>
  <c r="F94" i="85"/>
  <c r="N93" i="85"/>
  <c r="F91" i="85"/>
  <c r="N90" i="85"/>
  <c r="F90" i="85"/>
  <c r="F89" i="85"/>
  <c r="N88" i="85"/>
  <c r="F88" i="85"/>
  <c r="J87" i="85"/>
  <c r="F87" i="85"/>
  <c r="N86" i="85"/>
  <c r="F86" i="85"/>
  <c r="J84" i="85"/>
  <c r="N83" i="85"/>
  <c r="F83" i="85"/>
  <c r="F82" i="85"/>
  <c r="N81" i="85"/>
  <c r="J81" i="85"/>
  <c r="F80" i="85"/>
  <c r="N78" i="85"/>
  <c r="J78" i="85"/>
  <c r="F77" i="85"/>
  <c r="N76" i="85"/>
  <c r="J74" i="85"/>
  <c r="F74" i="85"/>
  <c r="N72" i="85"/>
  <c r="J71" i="85"/>
  <c r="F71" i="85"/>
  <c r="F70" i="85"/>
  <c r="N69" i="85"/>
  <c r="J69" i="85"/>
  <c r="F69" i="85"/>
  <c r="F68" i="85"/>
  <c r="N67" i="85"/>
  <c r="F67" i="85"/>
  <c r="N66" i="85"/>
  <c r="F66" i="85"/>
  <c r="N65" i="85"/>
  <c r="F65" i="85"/>
  <c r="F64" i="85"/>
  <c r="F63" i="85"/>
  <c r="F62" i="85"/>
  <c r="J61" i="85"/>
  <c r="F59" i="85"/>
  <c r="N58" i="85"/>
  <c r="F58" i="85"/>
  <c r="J57" i="85"/>
  <c r="F57" i="85"/>
  <c r="F56" i="85"/>
  <c r="N55" i="85"/>
  <c r="J54" i="85"/>
  <c r="F54" i="85"/>
  <c r="J53" i="85"/>
  <c r="N52" i="85"/>
  <c r="J52" i="85"/>
  <c r="F52" i="85"/>
  <c r="F49" i="85"/>
  <c r="N48" i="85"/>
  <c r="J48" i="85"/>
  <c r="F46" i="85"/>
  <c r="J45" i="85"/>
  <c r="F44" i="85"/>
  <c r="J43" i="85"/>
  <c r="N42" i="85"/>
  <c r="J41" i="85"/>
  <c r="F41" i="85"/>
  <c r="N39" i="85"/>
  <c r="J39" i="85"/>
  <c r="N37" i="85"/>
  <c r="J36" i="85"/>
  <c r="N35" i="85"/>
  <c r="N34" i="85"/>
  <c r="J34" i="85"/>
  <c r="F34" i="85"/>
  <c r="N33" i="85"/>
  <c r="F31" i="85"/>
  <c r="A31" i="85"/>
  <c r="J30" i="85"/>
  <c r="F30" i="85"/>
  <c r="A29" i="85"/>
  <c r="N28" i="85"/>
  <c r="F28" i="85"/>
  <c r="A27" i="85"/>
  <c r="J26" i="85"/>
  <c r="F26" i="85"/>
  <c r="N24" i="85"/>
  <c r="F24" i="85"/>
  <c r="N22" i="85"/>
  <c r="F22" i="85"/>
  <c r="J21" i="85"/>
  <c r="F21" i="85"/>
  <c r="F20" i="85"/>
  <c r="B20" i="85"/>
  <c r="N19" i="85"/>
  <c r="J19" i="85"/>
  <c r="F19" i="85"/>
  <c r="B19" i="85"/>
  <c r="F18" i="85"/>
  <c r="J17" i="85"/>
  <c r="F15" i="85"/>
  <c r="N14" i="85"/>
  <c r="F13" i="85"/>
  <c r="J12" i="85"/>
  <c r="F10" i="85"/>
  <c r="N9" i="85"/>
  <c r="J9" i="85"/>
  <c r="F8" i="85"/>
  <c r="B6" i="85"/>
  <c r="F5" i="85"/>
  <c r="N4" i="85"/>
  <c r="J4" i="85"/>
  <c r="F3" i="85"/>
  <c r="N123" i="84"/>
  <c r="J122" i="84"/>
  <c r="N121" i="84"/>
  <c r="J120" i="84"/>
  <c r="N117" i="84"/>
  <c r="J116" i="84"/>
  <c r="F115" i="84"/>
  <c r="J113" i="84"/>
  <c r="J112" i="84"/>
  <c r="F112" i="84"/>
  <c r="N111" i="84"/>
  <c r="F109" i="84"/>
  <c r="J108" i="84"/>
  <c r="N107" i="84"/>
  <c r="F105" i="84"/>
  <c r="N103" i="84"/>
  <c r="J103" i="84"/>
  <c r="F101" i="84"/>
  <c r="F100" i="84"/>
  <c r="N99" i="84"/>
  <c r="F98" i="84"/>
  <c r="N97" i="84"/>
  <c r="J97" i="84"/>
  <c r="F97" i="84"/>
  <c r="J96" i="84"/>
  <c r="F96" i="84"/>
  <c r="F95" i="84"/>
  <c r="J94" i="84"/>
  <c r="F94" i="84"/>
  <c r="N93" i="84"/>
  <c r="F91" i="84"/>
  <c r="N90" i="84"/>
  <c r="F90" i="84"/>
  <c r="F89" i="84"/>
  <c r="N88" i="84"/>
  <c r="F88" i="84"/>
  <c r="J87" i="84"/>
  <c r="F87" i="84"/>
  <c r="N86" i="84"/>
  <c r="F86" i="84"/>
  <c r="J84" i="84"/>
  <c r="N83" i="84"/>
  <c r="F83" i="84"/>
  <c r="F82" i="84"/>
  <c r="N81" i="84"/>
  <c r="J81" i="84"/>
  <c r="F80" i="84"/>
  <c r="N78" i="84"/>
  <c r="J78" i="84"/>
  <c r="F77" i="84"/>
  <c r="N76" i="84"/>
  <c r="J74" i="84"/>
  <c r="F74" i="84"/>
  <c r="N72" i="84"/>
  <c r="J71" i="84"/>
  <c r="F71" i="84"/>
  <c r="F70" i="84"/>
  <c r="N69" i="84"/>
  <c r="J69" i="84"/>
  <c r="F69" i="84"/>
  <c r="F68" i="84"/>
  <c r="N67" i="84"/>
  <c r="F67" i="84"/>
  <c r="N66" i="84"/>
  <c r="F66" i="84"/>
  <c r="N65" i="84"/>
  <c r="F65" i="84"/>
  <c r="F64" i="84"/>
  <c r="F63" i="84"/>
  <c r="F62" i="84"/>
  <c r="J61" i="84"/>
  <c r="F59" i="84"/>
  <c r="N58" i="84"/>
  <c r="F58" i="84"/>
  <c r="J57" i="84"/>
  <c r="F57" i="84"/>
  <c r="F56" i="84"/>
  <c r="N55" i="84"/>
  <c r="J54" i="84"/>
  <c r="F54" i="84"/>
  <c r="J53" i="84"/>
  <c r="N52" i="84"/>
  <c r="J52" i="84"/>
  <c r="F52" i="84"/>
  <c r="F49" i="84"/>
  <c r="N48" i="84"/>
  <c r="J48" i="84"/>
  <c r="F46" i="84"/>
  <c r="J45" i="84"/>
  <c r="F44" i="84"/>
  <c r="J43" i="84"/>
  <c r="N42" i="84"/>
  <c r="J41" i="84"/>
  <c r="F41" i="84"/>
  <c r="N39" i="84"/>
  <c r="J39" i="84"/>
  <c r="N37" i="84"/>
  <c r="J36" i="84"/>
  <c r="N35" i="84"/>
  <c r="N34" i="84"/>
  <c r="J34" i="84"/>
  <c r="F34" i="84"/>
  <c r="N33" i="84"/>
  <c r="F31" i="84"/>
  <c r="A31" i="84"/>
  <c r="J30" i="84"/>
  <c r="F30" i="84"/>
  <c r="A29" i="84"/>
  <c r="N28" i="84"/>
  <c r="F28" i="84"/>
  <c r="A27" i="84"/>
  <c r="J26" i="84"/>
  <c r="F26" i="84"/>
  <c r="N24" i="84"/>
  <c r="F24" i="84"/>
  <c r="N22" i="84"/>
  <c r="F22" i="84"/>
  <c r="J21" i="84"/>
  <c r="F21" i="84"/>
  <c r="F20" i="84"/>
  <c r="B20" i="84"/>
  <c r="N19" i="84"/>
  <c r="J19" i="84"/>
  <c r="F19" i="84"/>
  <c r="B19" i="84"/>
  <c r="F18" i="84"/>
  <c r="J17" i="84"/>
  <c r="F15" i="84"/>
  <c r="N14" i="84"/>
  <c r="F13" i="84"/>
  <c r="J12" i="84"/>
  <c r="F10" i="84"/>
  <c r="N9" i="84"/>
  <c r="J9" i="84"/>
  <c r="F8" i="84"/>
  <c r="B6" i="84"/>
  <c r="F5" i="84"/>
  <c r="N4" i="84"/>
  <c r="J4" i="84"/>
  <c r="F3" i="84"/>
  <c r="N123" i="83"/>
  <c r="J122" i="83"/>
  <c r="N121" i="83"/>
  <c r="J120" i="83"/>
  <c r="N117" i="83"/>
  <c r="J116" i="83"/>
  <c r="F115" i="83"/>
  <c r="J113" i="83"/>
  <c r="J112" i="83"/>
  <c r="F112" i="83"/>
  <c r="N111" i="83"/>
  <c r="F109" i="83"/>
  <c r="J108" i="83"/>
  <c r="N107" i="83"/>
  <c r="F105" i="83"/>
  <c r="N103" i="83"/>
  <c r="J103" i="83"/>
  <c r="F101" i="83"/>
  <c r="F100" i="83"/>
  <c r="N99" i="83"/>
  <c r="F98" i="83"/>
  <c r="N97" i="83"/>
  <c r="J97" i="83"/>
  <c r="F97" i="83"/>
  <c r="J96" i="83"/>
  <c r="F96" i="83"/>
  <c r="F95" i="83"/>
  <c r="J94" i="83"/>
  <c r="F94" i="83"/>
  <c r="N93" i="83"/>
  <c r="F91" i="83"/>
  <c r="N90" i="83"/>
  <c r="F90" i="83"/>
  <c r="F89" i="83"/>
  <c r="N88" i="83"/>
  <c r="F88" i="83"/>
  <c r="J87" i="83"/>
  <c r="F87" i="83"/>
  <c r="N86" i="83"/>
  <c r="F86" i="83"/>
  <c r="J84" i="83"/>
  <c r="N83" i="83"/>
  <c r="F83" i="83"/>
  <c r="F82" i="83"/>
  <c r="N81" i="83"/>
  <c r="J81" i="83"/>
  <c r="F80" i="83"/>
  <c r="N78" i="83"/>
  <c r="J78" i="83"/>
  <c r="F77" i="83"/>
  <c r="N76" i="83"/>
  <c r="J74" i="83"/>
  <c r="F74" i="83"/>
  <c r="N72" i="83"/>
  <c r="J71" i="83"/>
  <c r="F71" i="83"/>
  <c r="F70" i="83"/>
  <c r="N69" i="83"/>
  <c r="J69" i="83"/>
  <c r="F69" i="83"/>
  <c r="F68" i="83"/>
  <c r="N67" i="83"/>
  <c r="F67" i="83"/>
  <c r="N66" i="83"/>
  <c r="F66" i="83"/>
  <c r="N65" i="83"/>
  <c r="F65" i="83"/>
  <c r="F64" i="83"/>
  <c r="F63" i="83"/>
  <c r="F62" i="83"/>
  <c r="J61" i="83"/>
  <c r="F59" i="83"/>
  <c r="N58" i="83"/>
  <c r="F58" i="83"/>
  <c r="J57" i="83"/>
  <c r="F57" i="83"/>
  <c r="F56" i="83"/>
  <c r="N55" i="83"/>
  <c r="J54" i="83"/>
  <c r="F54" i="83"/>
  <c r="J53" i="83"/>
  <c r="N52" i="83"/>
  <c r="J52" i="83"/>
  <c r="F52" i="83"/>
  <c r="F49" i="83"/>
  <c r="N48" i="83"/>
  <c r="J48" i="83"/>
  <c r="F46" i="83"/>
  <c r="J45" i="83"/>
  <c r="F44" i="83"/>
  <c r="J43" i="83"/>
  <c r="N42" i="83"/>
  <c r="J41" i="83"/>
  <c r="F41" i="83"/>
  <c r="N39" i="83"/>
  <c r="J39" i="83"/>
  <c r="N37" i="83"/>
  <c r="J36" i="83"/>
  <c r="N35" i="83"/>
  <c r="N34" i="83"/>
  <c r="J34" i="83"/>
  <c r="F34" i="83"/>
  <c r="N33" i="83"/>
  <c r="F31" i="83"/>
  <c r="A31" i="83"/>
  <c r="J30" i="83"/>
  <c r="F30" i="83"/>
  <c r="A29" i="83"/>
  <c r="N28" i="83"/>
  <c r="F28" i="83"/>
  <c r="A27" i="83"/>
  <c r="J26" i="83"/>
  <c r="F26" i="83"/>
  <c r="N24" i="83"/>
  <c r="F24" i="83"/>
  <c r="N22" i="83"/>
  <c r="F22" i="83"/>
  <c r="J21" i="83"/>
  <c r="F21" i="83"/>
  <c r="F20" i="83"/>
  <c r="B20" i="83"/>
  <c r="N19" i="83"/>
  <c r="J19" i="83"/>
  <c r="F19" i="83"/>
  <c r="B19" i="83"/>
  <c r="F18" i="83"/>
  <c r="J17" i="83"/>
  <c r="F15" i="83"/>
  <c r="N14" i="83"/>
  <c r="F13" i="83"/>
  <c r="J12" i="83"/>
  <c r="F10" i="83"/>
  <c r="N9" i="83"/>
  <c r="J9" i="83"/>
  <c r="F8" i="83"/>
  <c r="B6" i="83"/>
  <c r="F5" i="83"/>
  <c r="N4" i="83"/>
  <c r="J4" i="83"/>
  <c r="F3" i="83"/>
  <c r="N123" i="82"/>
  <c r="J122" i="82"/>
  <c r="N121" i="82"/>
  <c r="J120" i="82"/>
  <c r="N117" i="82"/>
  <c r="J116" i="82"/>
  <c r="F115" i="82"/>
  <c r="J113" i="82"/>
  <c r="J112" i="82"/>
  <c r="F112" i="82"/>
  <c r="N111" i="82"/>
  <c r="F109" i="82"/>
  <c r="J108" i="82"/>
  <c r="N107" i="82"/>
  <c r="F105" i="82"/>
  <c r="N103" i="82"/>
  <c r="J103" i="82"/>
  <c r="F101" i="82"/>
  <c r="F100" i="82"/>
  <c r="N99" i="82"/>
  <c r="F98" i="82"/>
  <c r="N97" i="82"/>
  <c r="J97" i="82"/>
  <c r="F97" i="82"/>
  <c r="J96" i="82"/>
  <c r="F96" i="82"/>
  <c r="F95" i="82"/>
  <c r="J94" i="82"/>
  <c r="F94" i="82"/>
  <c r="N93" i="82"/>
  <c r="F91" i="82"/>
  <c r="N90" i="82"/>
  <c r="F90" i="82"/>
  <c r="F89" i="82"/>
  <c r="N88" i="82"/>
  <c r="F88" i="82"/>
  <c r="J87" i="82"/>
  <c r="F87" i="82"/>
  <c r="N86" i="82"/>
  <c r="F86" i="82"/>
  <c r="J84" i="82"/>
  <c r="N83" i="82"/>
  <c r="F83" i="82"/>
  <c r="F82" i="82"/>
  <c r="N81" i="82"/>
  <c r="J81" i="82"/>
  <c r="F80" i="82"/>
  <c r="N78" i="82"/>
  <c r="J78" i="82"/>
  <c r="F77" i="82"/>
  <c r="N76" i="82"/>
  <c r="J74" i="82"/>
  <c r="F74" i="82"/>
  <c r="N72" i="82"/>
  <c r="J71" i="82"/>
  <c r="F71" i="82"/>
  <c r="F70" i="82"/>
  <c r="N69" i="82"/>
  <c r="J69" i="82"/>
  <c r="F69" i="82"/>
  <c r="F68" i="82"/>
  <c r="N67" i="82"/>
  <c r="F67" i="82"/>
  <c r="N66" i="82"/>
  <c r="F66" i="82"/>
  <c r="N65" i="82"/>
  <c r="F65" i="82"/>
  <c r="F64" i="82"/>
  <c r="F63" i="82"/>
  <c r="F62" i="82"/>
  <c r="J61" i="82"/>
  <c r="F59" i="82"/>
  <c r="N58" i="82"/>
  <c r="F58" i="82"/>
  <c r="J57" i="82"/>
  <c r="F57" i="82"/>
  <c r="F56" i="82"/>
  <c r="N55" i="82"/>
  <c r="J54" i="82"/>
  <c r="F54" i="82"/>
  <c r="J53" i="82"/>
  <c r="N52" i="82"/>
  <c r="J52" i="82"/>
  <c r="F52" i="82"/>
  <c r="F49" i="82"/>
  <c r="N48" i="82"/>
  <c r="J48" i="82"/>
  <c r="F46" i="82"/>
  <c r="J45" i="82"/>
  <c r="F44" i="82"/>
  <c r="J43" i="82"/>
  <c r="N42" i="82"/>
  <c r="J41" i="82"/>
  <c r="F41" i="82"/>
  <c r="N39" i="82"/>
  <c r="J39" i="82"/>
  <c r="N37" i="82"/>
  <c r="J36" i="82"/>
  <c r="N35" i="82"/>
  <c r="N34" i="82"/>
  <c r="J34" i="82"/>
  <c r="F34" i="82"/>
  <c r="N33" i="82"/>
  <c r="F31" i="82"/>
  <c r="A31" i="82"/>
  <c r="J30" i="82"/>
  <c r="F30" i="82"/>
  <c r="A29" i="82"/>
  <c r="N28" i="82"/>
  <c r="F28" i="82"/>
  <c r="A27" i="82"/>
  <c r="J26" i="82"/>
  <c r="F26" i="82"/>
  <c r="N24" i="82"/>
  <c r="F24" i="82"/>
  <c r="N22" i="82"/>
  <c r="F22" i="82"/>
  <c r="J21" i="82"/>
  <c r="F21" i="82"/>
  <c r="F20" i="82"/>
  <c r="B20" i="82"/>
  <c r="N19" i="82"/>
  <c r="J19" i="82"/>
  <c r="F19" i="82"/>
  <c r="B19" i="82"/>
  <c r="F18" i="82"/>
  <c r="J17" i="82"/>
  <c r="F15" i="82"/>
  <c r="N14" i="82"/>
  <c r="F13" i="82"/>
  <c r="J12" i="82"/>
  <c r="F10" i="82"/>
  <c r="N9" i="82"/>
  <c r="J9" i="82"/>
  <c r="F8" i="82"/>
  <c r="B6" i="82"/>
  <c r="F5" i="82"/>
  <c r="N4" i="82"/>
  <c r="J4" i="82"/>
  <c r="F3" i="82"/>
  <c r="N123" i="81"/>
  <c r="J122" i="81"/>
  <c r="N121" i="81"/>
  <c r="J120" i="81"/>
  <c r="N117" i="81"/>
  <c r="J116" i="81"/>
  <c r="F115" i="81"/>
  <c r="J113" i="81"/>
  <c r="J112" i="81"/>
  <c r="F112" i="81"/>
  <c r="N111" i="81"/>
  <c r="F109" i="81"/>
  <c r="J108" i="81"/>
  <c r="N107" i="81"/>
  <c r="F105" i="81"/>
  <c r="N103" i="81"/>
  <c r="J103" i="81"/>
  <c r="F101" i="81"/>
  <c r="F100" i="81"/>
  <c r="N99" i="81"/>
  <c r="F98" i="81"/>
  <c r="N97" i="81"/>
  <c r="J97" i="81"/>
  <c r="F97" i="81"/>
  <c r="J96" i="81"/>
  <c r="F96" i="81"/>
  <c r="F95" i="81"/>
  <c r="J94" i="81"/>
  <c r="F94" i="81"/>
  <c r="N93" i="81"/>
  <c r="F91" i="81"/>
  <c r="N90" i="81"/>
  <c r="F90" i="81"/>
  <c r="F89" i="81"/>
  <c r="N88" i="81"/>
  <c r="F88" i="81"/>
  <c r="J87" i="81"/>
  <c r="F87" i="81"/>
  <c r="N86" i="81"/>
  <c r="F86" i="81"/>
  <c r="J84" i="81"/>
  <c r="N83" i="81"/>
  <c r="F83" i="81"/>
  <c r="F82" i="81"/>
  <c r="N81" i="81"/>
  <c r="J81" i="81"/>
  <c r="F80" i="81"/>
  <c r="N78" i="81"/>
  <c r="J78" i="81"/>
  <c r="F77" i="81"/>
  <c r="N76" i="81"/>
  <c r="J74" i="81"/>
  <c r="F74" i="81"/>
  <c r="N72" i="81"/>
  <c r="J71" i="81"/>
  <c r="F71" i="81"/>
  <c r="F70" i="81"/>
  <c r="N69" i="81"/>
  <c r="J69" i="81"/>
  <c r="F69" i="81"/>
  <c r="F68" i="81"/>
  <c r="N67" i="81"/>
  <c r="F67" i="81"/>
  <c r="N66" i="81"/>
  <c r="F66" i="81"/>
  <c r="N65" i="81"/>
  <c r="F65" i="81"/>
  <c r="F64" i="81"/>
  <c r="F63" i="81"/>
  <c r="F62" i="81"/>
  <c r="J61" i="81"/>
  <c r="F59" i="81"/>
  <c r="N58" i="81"/>
  <c r="F58" i="81"/>
  <c r="J57" i="81"/>
  <c r="F57" i="81"/>
  <c r="F56" i="81"/>
  <c r="N55" i="81"/>
  <c r="J54" i="81"/>
  <c r="F54" i="81"/>
  <c r="J53" i="81"/>
  <c r="N52" i="81"/>
  <c r="J52" i="81"/>
  <c r="F52" i="81"/>
  <c r="F49" i="81"/>
  <c r="N48" i="81"/>
  <c r="J48" i="81"/>
  <c r="F46" i="81"/>
  <c r="J45" i="81"/>
  <c r="F44" i="81"/>
  <c r="J43" i="81"/>
  <c r="N42" i="81"/>
  <c r="J41" i="81"/>
  <c r="F41" i="81"/>
  <c r="N39" i="81"/>
  <c r="J39" i="81"/>
  <c r="N37" i="81"/>
  <c r="J36" i="81"/>
  <c r="N35" i="81"/>
  <c r="N34" i="81"/>
  <c r="J34" i="81"/>
  <c r="F34" i="81"/>
  <c r="N33" i="81"/>
  <c r="F31" i="81"/>
  <c r="A31" i="81"/>
  <c r="J30" i="81"/>
  <c r="F30" i="81"/>
  <c r="A29" i="81"/>
  <c r="N28" i="81"/>
  <c r="F28" i="81"/>
  <c r="A27" i="81"/>
  <c r="J26" i="81"/>
  <c r="F26" i="81"/>
  <c r="N24" i="81"/>
  <c r="F24" i="81"/>
  <c r="N22" i="81"/>
  <c r="F22" i="81"/>
  <c r="J21" i="81"/>
  <c r="F21" i="81"/>
  <c r="F20" i="81"/>
  <c r="B20" i="81"/>
  <c r="N19" i="81"/>
  <c r="J19" i="81"/>
  <c r="F19" i="81"/>
  <c r="B19" i="81"/>
  <c r="F18" i="81"/>
  <c r="J17" i="81"/>
  <c r="F15" i="81"/>
  <c r="N14" i="81"/>
  <c r="F13" i="81"/>
  <c r="J12" i="81"/>
  <c r="F10" i="81"/>
  <c r="N9" i="81"/>
  <c r="J9" i="81"/>
  <c r="F8" i="81"/>
  <c r="B6" i="81"/>
  <c r="F5" i="81"/>
  <c r="N4" i="81"/>
  <c r="J4" i="81"/>
  <c r="F3" i="81"/>
  <c r="N123" i="80"/>
  <c r="J122" i="80"/>
  <c r="N121" i="80"/>
  <c r="J120" i="80"/>
  <c r="N117" i="80"/>
  <c r="J116" i="80"/>
  <c r="F115" i="80"/>
  <c r="J113" i="80"/>
  <c r="J112" i="80"/>
  <c r="F112" i="80"/>
  <c r="N111" i="80"/>
  <c r="F109" i="80"/>
  <c r="J108" i="80"/>
  <c r="N107" i="80"/>
  <c r="F105" i="80"/>
  <c r="N103" i="80"/>
  <c r="J103" i="80"/>
  <c r="F101" i="80"/>
  <c r="F100" i="80"/>
  <c r="N99" i="80"/>
  <c r="F98" i="80"/>
  <c r="N97" i="80"/>
  <c r="J97" i="80"/>
  <c r="F97" i="80"/>
  <c r="J96" i="80"/>
  <c r="F96" i="80"/>
  <c r="F95" i="80"/>
  <c r="J94" i="80"/>
  <c r="F94" i="80"/>
  <c r="N93" i="80"/>
  <c r="F91" i="80"/>
  <c r="N90" i="80"/>
  <c r="F90" i="80"/>
  <c r="F89" i="80"/>
  <c r="N88" i="80"/>
  <c r="F88" i="80"/>
  <c r="J87" i="80"/>
  <c r="F87" i="80"/>
  <c r="N86" i="80"/>
  <c r="F86" i="80"/>
  <c r="J84" i="80"/>
  <c r="N83" i="80"/>
  <c r="F83" i="80"/>
  <c r="F82" i="80"/>
  <c r="N81" i="80"/>
  <c r="J81" i="80"/>
  <c r="F80" i="80"/>
  <c r="N78" i="80"/>
  <c r="J78" i="80"/>
  <c r="F77" i="80"/>
  <c r="N76" i="80"/>
  <c r="J74" i="80"/>
  <c r="F74" i="80"/>
  <c r="N72" i="80"/>
  <c r="J71" i="80"/>
  <c r="F71" i="80"/>
  <c r="F70" i="80"/>
  <c r="N69" i="80"/>
  <c r="J69" i="80"/>
  <c r="F69" i="80"/>
  <c r="F68" i="80"/>
  <c r="N67" i="80"/>
  <c r="F67" i="80"/>
  <c r="N66" i="80"/>
  <c r="F66" i="80"/>
  <c r="N65" i="80"/>
  <c r="F65" i="80"/>
  <c r="F64" i="80"/>
  <c r="F63" i="80"/>
  <c r="F62" i="80"/>
  <c r="J61" i="80"/>
  <c r="F59" i="80"/>
  <c r="N58" i="80"/>
  <c r="F58" i="80"/>
  <c r="J57" i="80"/>
  <c r="F57" i="80"/>
  <c r="F56" i="80"/>
  <c r="N55" i="80"/>
  <c r="J54" i="80"/>
  <c r="F54" i="80"/>
  <c r="J53" i="80"/>
  <c r="N52" i="80"/>
  <c r="J52" i="80"/>
  <c r="F52" i="80"/>
  <c r="F49" i="80"/>
  <c r="N48" i="80"/>
  <c r="J48" i="80"/>
  <c r="F46" i="80"/>
  <c r="J45" i="80"/>
  <c r="F44" i="80"/>
  <c r="J43" i="80"/>
  <c r="N42" i="80"/>
  <c r="J41" i="80"/>
  <c r="F41" i="80"/>
  <c r="N39" i="80"/>
  <c r="J39" i="80"/>
  <c r="N37" i="80"/>
  <c r="J36" i="80"/>
  <c r="N35" i="80"/>
  <c r="N34" i="80"/>
  <c r="J34" i="80"/>
  <c r="F34" i="80"/>
  <c r="N33" i="80"/>
  <c r="F31" i="80"/>
  <c r="A31" i="80"/>
  <c r="J30" i="80"/>
  <c r="F30" i="80"/>
  <c r="A29" i="80"/>
  <c r="N28" i="80"/>
  <c r="F28" i="80"/>
  <c r="A27" i="80"/>
  <c r="J26" i="80"/>
  <c r="F26" i="80"/>
  <c r="N24" i="80"/>
  <c r="F24" i="80"/>
  <c r="N22" i="80"/>
  <c r="F22" i="80"/>
  <c r="J21" i="80"/>
  <c r="F21" i="80"/>
  <c r="F20" i="80"/>
  <c r="B20" i="80"/>
  <c r="N19" i="80"/>
  <c r="J19" i="80"/>
  <c r="F19" i="80"/>
  <c r="B19" i="80"/>
  <c r="F18" i="80"/>
  <c r="J17" i="80"/>
  <c r="F15" i="80"/>
  <c r="N14" i="80"/>
  <c r="F13" i="80"/>
  <c r="J12" i="80"/>
  <c r="F10" i="80"/>
  <c r="N9" i="80"/>
  <c r="J9" i="80"/>
  <c r="F8" i="80"/>
  <c r="B6" i="80"/>
  <c r="F5" i="80"/>
  <c r="N4" i="80"/>
  <c r="J4" i="80"/>
  <c r="F3" i="80"/>
  <c r="N123" i="79"/>
  <c r="J122" i="79"/>
  <c r="N121" i="79"/>
  <c r="J120" i="79"/>
  <c r="N117" i="79"/>
  <c r="J116" i="79"/>
  <c r="F115" i="79"/>
  <c r="J113" i="79"/>
  <c r="J112" i="79"/>
  <c r="F112" i="79"/>
  <c r="N111" i="79"/>
  <c r="F109" i="79"/>
  <c r="J108" i="79"/>
  <c r="N107" i="79"/>
  <c r="F105" i="79"/>
  <c r="N103" i="79"/>
  <c r="J103" i="79"/>
  <c r="F101" i="79"/>
  <c r="F100" i="79"/>
  <c r="N99" i="79"/>
  <c r="F98" i="79"/>
  <c r="N97" i="79"/>
  <c r="J97" i="79"/>
  <c r="F97" i="79"/>
  <c r="J96" i="79"/>
  <c r="F96" i="79"/>
  <c r="F95" i="79"/>
  <c r="J94" i="79"/>
  <c r="F94" i="79"/>
  <c r="N93" i="79"/>
  <c r="F91" i="79"/>
  <c r="N90" i="79"/>
  <c r="F90" i="79"/>
  <c r="F89" i="79"/>
  <c r="N88" i="79"/>
  <c r="F88" i="79"/>
  <c r="J87" i="79"/>
  <c r="F87" i="79"/>
  <c r="N86" i="79"/>
  <c r="F86" i="79"/>
  <c r="J84" i="79"/>
  <c r="N83" i="79"/>
  <c r="F83" i="79"/>
  <c r="F82" i="79"/>
  <c r="N81" i="79"/>
  <c r="J81" i="79"/>
  <c r="F80" i="79"/>
  <c r="N78" i="79"/>
  <c r="J78" i="79"/>
  <c r="F77" i="79"/>
  <c r="N76" i="79"/>
  <c r="J74" i="79"/>
  <c r="F74" i="79"/>
  <c r="N72" i="79"/>
  <c r="J71" i="79"/>
  <c r="F71" i="79"/>
  <c r="F70" i="79"/>
  <c r="N69" i="79"/>
  <c r="J69" i="79"/>
  <c r="F69" i="79"/>
  <c r="F68" i="79"/>
  <c r="N67" i="79"/>
  <c r="F67" i="79"/>
  <c r="N66" i="79"/>
  <c r="F66" i="79"/>
  <c r="N65" i="79"/>
  <c r="F65" i="79"/>
  <c r="F64" i="79"/>
  <c r="F63" i="79"/>
  <c r="F62" i="79"/>
  <c r="J61" i="79"/>
  <c r="F59" i="79"/>
  <c r="N58" i="79"/>
  <c r="F58" i="79"/>
  <c r="J57" i="79"/>
  <c r="F57" i="79"/>
  <c r="F56" i="79"/>
  <c r="N55" i="79"/>
  <c r="J54" i="79"/>
  <c r="F54" i="79"/>
  <c r="J53" i="79"/>
  <c r="N52" i="79"/>
  <c r="J52" i="79"/>
  <c r="F52" i="79"/>
  <c r="F49" i="79"/>
  <c r="N48" i="79"/>
  <c r="J48" i="79"/>
  <c r="F46" i="79"/>
  <c r="J45" i="79"/>
  <c r="F44" i="79"/>
  <c r="J43" i="79"/>
  <c r="N42" i="79"/>
  <c r="J41" i="79"/>
  <c r="F41" i="79"/>
  <c r="N39" i="79"/>
  <c r="J39" i="79"/>
  <c r="N37" i="79"/>
  <c r="J36" i="79"/>
  <c r="N35" i="79"/>
  <c r="N34" i="79"/>
  <c r="J34" i="79"/>
  <c r="F34" i="79"/>
  <c r="N33" i="79"/>
  <c r="F31" i="79"/>
  <c r="A31" i="79"/>
  <c r="J30" i="79"/>
  <c r="F30" i="79"/>
  <c r="A29" i="79"/>
  <c r="N28" i="79"/>
  <c r="F28" i="79"/>
  <c r="A27" i="79"/>
  <c r="J26" i="79"/>
  <c r="F26" i="79"/>
  <c r="N24" i="79"/>
  <c r="F24" i="79"/>
  <c r="N22" i="79"/>
  <c r="F22" i="79"/>
  <c r="J21" i="79"/>
  <c r="F21" i="79"/>
  <c r="F20" i="79"/>
  <c r="B20" i="79"/>
  <c r="N19" i="79"/>
  <c r="J19" i="79"/>
  <c r="F19" i="79"/>
  <c r="B19" i="79"/>
  <c r="F18" i="79"/>
  <c r="J17" i="79"/>
  <c r="F15" i="79"/>
  <c r="N14" i="79"/>
  <c r="F13" i="79"/>
  <c r="J12" i="79"/>
  <c r="F10" i="79"/>
  <c r="N9" i="79"/>
  <c r="J9" i="79"/>
  <c r="F8" i="79"/>
  <c r="B6" i="79"/>
  <c r="F5" i="79"/>
  <c r="N4" i="79"/>
  <c r="J4" i="79"/>
  <c r="F3" i="79"/>
  <c r="N123" i="78"/>
  <c r="J122" i="78"/>
  <c r="N121" i="78"/>
  <c r="J120" i="78"/>
  <c r="N117" i="78"/>
  <c r="J116" i="78"/>
  <c r="F115" i="78"/>
  <c r="J113" i="78"/>
  <c r="J112" i="78"/>
  <c r="F112" i="78"/>
  <c r="N111" i="78"/>
  <c r="F109" i="78"/>
  <c r="J108" i="78"/>
  <c r="N107" i="78"/>
  <c r="F105" i="78"/>
  <c r="N103" i="78"/>
  <c r="J103" i="78"/>
  <c r="F101" i="78"/>
  <c r="F100" i="78"/>
  <c r="N99" i="78"/>
  <c r="F98" i="78"/>
  <c r="N97" i="78"/>
  <c r="J97" i="78"/>
  <c r="F97" i="78"/>
  <c r="J96" i="78"/>
  <c r="F96" i="78"/>
  <c r="F95" i="78"/>
  <c r="J94" i="78"/>
  <c r="F94" i="78"/>
  <c r="N93" i="78"/>
  <c r="F91" i="78"/>
  <c r="N90" i="78"/>
  <c r="F90" i="78"/>
  <c r="F89" i="78"/>
  <c r="N88" i="78"/>
  <c r="F88" i="78"/>
  <c r="J87" i="78"/>
  <c r="F87" i="78"/>
  <c r="N86" i="78"/>
  <c r="F86" i="78"/>
  <c r="J84" i="78"/>
  <c r="N83" i="78"/>
  <c r="F83" i="78"/>
  <c r="F82" i="78"/>
  <c r="N81" i="78"/>
  <c r="J81" i="78"/>
  <c r="F80" i="78"/>
  <c r="N78" i="78"/>
  <c r="J78" i="78"/>
  <c r="F77" i="78"/>
  <c r="N76" i="78"/>
  <c r="J74" i="78"/>
  <c r="F74" i="78"/>
  <c r="N72" i="78"/>
  <c r="J71" i="78"/>
  <c r="F71" i="78"/>
  <c r="F70" i="78"/>
  <c r="N69" i="78"/>
  <c r="J69" i="78"/>
  <c r="F69" i="78"/>
  <c r="F68" i="78"/>
  <c r="N67" i="78"/>
  <c r="F67" i="78"/>
  <c r="N66" i="78"/>
  <c r="F66" i="78"/>
  <c r="N65" i="78"/>
  <c r="F65" i="78"/>
  <c r="F64" i="78"/>
  <c r="F63" i="78"/>
  <c r="F62" i="78"/>
  <c r="J61" i="78"/>
  <c r="F59" i="78"/>
  <c r="N58" i="78"/>
  <c r="F58" i="78"/>
  <c r="J57" i="78"/>
  <c r="F57" i="78"/>
  <c r="F56" i="78"/>
  <c r="N55" i="78"/>
  <c r="J54" i="78"/>
  <c r="F54" i="78"/>
  <c r="J53" i="78"/>
  <c r="N52" i="78"/>
  <c r="J52" i="78"/>
  <c r="F52" i="78"/>
  <c r="F49" i="78"/>
  <c r="N48" i="78"/>
  <c r="J48" i="78"/>
  <c r="F46" i="78"/>
  <c r="J45" i="78"/>
  <c r="F44" i="78"/>
  <c r="J43" i="78"/>
  <c r="N42" i="78"/>
  <c r="J41" i="78"/>
  <c r="F41" i="78"/>
  <c r="N39" i="78"/>
  <c r="J39" i="78"/>
  <c r="N37" i="78"/>
  <c r="J36" i="78"/>
  <c r="N35" i="78"/>
  <c r="N34" i="78"/>
  <c r="J34" i="78"/>
  <c r="F34" i="78"/>
  <c r="N33" i="78"/>
  <c r="F31" i="78"/>
  <c r="A31" i="78"/>
  <c r="J30" i="78"/>
  <c r="F30" i="78"/>
  <c r="A29" i="78"/>
  <c r="N28" i="78"/>
  <c r="F28" i="78"/>
  <c r="A27" i="78"/>
  <c r="J26" i="78"/>
  <c r="F26" i="78"/>
  <c r="N24" i="78"/>
  <c r="F24" i="78"/>
  <c r="N22" i="78"/>
  <c r="F22" i="78"/>
  <c r="J21" i="78"/>
  <c r="F21" i="78"/>
  <c r="F20" i="78"/>
  <c r="B20" i="78"/>
  <c r="N19" i="78"/>
  <c r="J19" i="78"/>
  <c r="F19" i="78"/>
  <c r="B19" i="78"/>
  <c r="F18" i="78"/>
  <c r="J17" i="78"/>
  <c r="F15" i="78"/>
  <c r="N14" i="78"/>
  <c r="F13" i="78"/>
  <c r="J12" i="78"/>
  <c r="F10" i="78"/>
  <c r="N9" i="78"/>
  <c r="J9" i="78"/>
  <c r="F8" i="78"/>
  <c r="B6" i="78"/>
  <c r="F5" i="78"/>
  <c r="N4" i="78"/>
  <c r="J4" i="78"/>
  <c r="F3" i="78"/>
  <c r="N123" i="77"/>
  <c r="J122" i="77"/>
  <c r="N121" i="77"/>
  <c r="J120" i="77"/>
  <c r="N117" i="77"/>
  <c r="J116" i="77"/>
  <c r="F115" i="77"/>
  <c r="J113" i="77"/>
  <c r="J112" i="77"/>
  <c r="F112" i="77"/>
  <c r="N111" i="77"/>
  <c r="F109" i="77"/>
  <c r="J108" i="77"/>
  <c r="N107" i="77"/>
  <c r="F105" i="77"/>
  <c r="N103" i="77"/>
  <c r="J103" i="77"/>
  <c r="F101" i="77"/>
  <c r="F100" i="77"/>
  <c r="N99" i="77"/>
  <c r="F98" i="77"/>
  <c r="N97" i="77"/>
  <c r="J97" i="77"/>
  <c r="F97" i="77"/>
  <c r="J96" i="77"/>
  <c r="F96" i="77"/>
  <c r="F95" i="77"/>
  <c r="J94" i="77"/>
  <c r="F94" i="77"/>
  <c r="N93" i="77"/>
  <c r="F91" i="77"/>
  <c r="N90" i="77"/>
  <c r="F90" i="77"/>
  <c r="F89" i="77"/>
  <c r="N88" i="77"/>
  <c r="F88" i="77"/>
  <c r="J87" i="77"/>
  <c r="F87" i="77"/>
  <c r="N86" i="77"/>
  <c r="F86" i="77"/>
  <c r="J84" i="77"/>
  <c r="N83" i="77"/>
  <c r="F83" i="77"/>
  <c r="F82" i="77"/>
  <c r="N81" i="77"/>
  <c r="J81" i="77"/>
  <c r="F80" i="77"/>
  <c r="N78" i="77"/>
  <c r="J78" i="77"/>
  <c r="F77" i="77"/>
  <c r="N76" i="77"/>
  <c r="J74" i="77"/>
  <c r="F74" i="77"/>
  <c r="N72" i="77"/>
  <c r="J71" i="77"/>
  <c r="F71" i="77"/>
  <c r="F70" i="77"/>
  <c r="N69" i="77"/>
  <c r="J69" i="77"/>
  <c r="F69" i="77"/>
  <c r="F68" i="77"/>
  <c r="N67" i="77"/>
  <c r="F67" i="77"/>
  <c r="N66" i="77"/>
  <c r="F66" i="77"/>
  <c r="N65" i="77"/>
  <c r="F65" i="77"/>
  <c r="F64" i="77"/>
  <c r="F63" i="77"/>
  <c r="F62" i="77"/>
  <c r="J61" i="77"/>
  <c r="F59" i="77"/>
  <c r="N58" i="77"/>
  <c r="F58" i="77"/>
  <c r="J57" i="77"/>
  <c r="F57" i="77"/>
  <c r="F56" i="77"/>
  <c r="N55" i="77"/>
  <c r="J54" i="77"/>
  <c r="F54" i="77"/>
  <c r="J53" i="77"/>
  <c r="N52" i="77"/>
  <c r="J52" i="77"/>
  <c r="F52" i="77"/>
  <c r="F49" i="77"/>
  <c r="N48" i="77"/>
  <c r="J48" i="77"/>
  <c r="F46" i="77"/>
  <c r="J45" i="77"/>
  <c r="F44" i="77"/>
  <c r="J43" i="77"/>
  <c r="N42" i="77"/>
  <c r="J41" i="77"/>
  <c r="F41" i="77"/>
  <c r="N39" i="77"/>
  <c r="J39" i="77"/>
  <c r="N37" i="77"/>
  <c r="J36" i="77"/>
  <c r="N35" i="77"/>
  <c r="N34" i="77"/>
  <c r="J34" i="77"/>
  <c r="F34" i="77"/>
  <c r="N33" i="77"/>
  <c r="F31" i="77"/>
  <c r="A31" i="77"/>
  <c r="J30" i="77"/>
  <c r="F30" i="77"/>
  <c r="A29" i="77"/>
  <c r="N28" i="77"/>
  <c r="F28" i="77"/>
  <c r="A27" i="77"/>
  <c r="J26" i="77"/>
  <c r="F26" i="77"/>
  <c r="N24" i="77"/>
  <c r="F24" i="77"/>
  <c r="N22" i="77"/>
  <c r="F22" i="77"/>
  <c r="J21" i="77"/>
  <c r="F21" i="77"/>
  <c r="F20" i="77"/>
  <c r="B20" i="77"/>
  <c r="N19" i="77"/>
  <c r="J19" i="77"/>
  <c r="F19" i="77"/>
  <c r="B19" i="77"/>
  <c r="F18" i="77"/>
  <c r="J17" i="77"/>
  <c r="F15" i="77"/>
  <c r="N14" i="77"/>
  <c r="F13" i="77"/>
  <c r="J12" i="77"/>
  <c r="F10" i="77"/>
  <c r="N9" i="77"/>
  <c r="J9" i="77"/>
  <c r="F8" i="77"/>
  <c r="B6" i="77"/>
  <c r="F5" i="77"/>
  <c r="N4" i="77"/>
  <c r="J4" i="77"/>
  <c r="F3" i="77"/>
  <c r="N123" i="76"/>
  <c r="J122" i="76"/>
  <c r="N121" i="76"/>
  <c r="J120" i="76"/>
  <c r="N117" i="76"/>
  <c r="J116" i="76"/>
  <c r="F115" i="76"/>
  <c r="J113" i="76"/>
  <c r="J112" i="76"/>
  <c r="F112" i="76"/>
  <c r="N111" i="76"/>
  <c r="F109" i="76"/>
  <c r="J108" i="76"/>
  <c r="N107" i="76"/>
  <c r="F105" i="76"/>
  <c r="N103" i="76"/>
  <c r="J103" i="76"/>
  <c r="F101" i="76"/>
  <c r="F100" i="76"/>
  <c r="N99" i="76"/>
  <c r="F98" i="76"/>
  <c r="N97" i="76"/>
  <c r="J97" i="76"/>
  <c r="F97" i="76"/>
  <c r="J96" i="76"/>
  <c r="F96" i="76"/>
  <c r="F95" i="76"/>
  <c r="J94" i="76"/>
  <c r="F94" i="76"/>
  <c r="N93" i="76"/>
  <c r="F91" i="76"/>
  <c r="N90" i="76"/>
  <c r="F90" i="76"/>
  <c r="F89" i="76"/>
  <c r="N88" i="76"/>
  <c r="F88" i="76"/>
  <c r="J87" i="76"/>
  <c r="F87" i="76"/>
  <c r="N86" i="76"/>
  <c r="F86" i="76"/>
  <c r="J84" i="76"/>
  <c r="N83" i="76"/>
  <c r="F83" i="76"/>
  <c r="F82" i="76"/>
  <c r="N81" i="76"/>
  <c r="J81" i="76"/>
  <c r="F80" i="76"/>
  <c r="N78" i="76"/>
  <c r="J78" i="76"/>
  <c r="F77" i="76"/>
  <c r="N76" i="76"/>
  <c r="J74" i="76"/>
  <c r="F74" i="76"/>
  <c r="N72" i="76"/>
  <c r="J71" i="76"/>
  <c r="F71" i="76"/>
  <c r="F70" i="76"/>
  <c r="N69" i="76"/>
  <c r="J69" i="76"/>
  <c r="F69" i="76"/>
  <c r="F68" i="76"/>
  <c r="N67" i="76"/>
  <c r="F67" i="76"/>
  <c r="N66" i="76"/>
  <c r="F66" i="76"/>
  <c r="N65" i="76"/>
  <c r="F65" i="76"/>
  <c r="F64" i="76"/>
  <c r="F63" i="76"/>
  <c r="F62" i="76"/>
  <c r="J61" i="76"/>
  <c r="F59" i="76"/>
  <c r="N58" i="76"/>
  <c r="F58" i="76"/>
  <c r="J57" i="76"/>
  <c r="F57" i="76"/>
  <c r="F56" i="76"/>
  <c r="N55" i="76"/>
  <c r="J54" i="76"/>
  <c r="F54" i="76"/>
  <c r="J53" i="76"/>
  <c r="N52" i="76"/>
  <c r="J52" i="76"/>
  <c r="F52" i="76"/>
  <c r="F49" i="76"/>
  <c r="N48" i="76"/>
  <c r="J48" i="76"/>
  <c r="F46" i="76"/>
  <c r="J45" i="76"/>
  <c r="F44" i="76"/>
  <c r="J43" i="76"/>
  <c r="N42" i="76"/>
  <c r="J41" i="76"/>
  <c r="F41" i="76"/>
  <c r="N39" i="76"/>
  <c r="J39" i="76"/>
  <c r="N37" i="76"/>
  <c r="J36" i="76"/>
  <c r="N35" i="76"/>
  <c r="N34" i="76"/>
  <c r="J34" i="76"/>
  <c r="F34" i="76"/>
  <c r="N33" i="76"/>
  <c r="F31" i="76"/>
  <c r="A31" i="76"/>
  <c r="J30" i="76"/>
  <c r="F30" i="76"/>
  <c r="A29" i="76"/>
  <c r="N28" i="76"/>
  <c r="F28" i="76"/>
  <c r="A27" i="76"/>
  <c r="J26" i="76"/>
  <c r="F26" i="76"/>
  <c r="N24" i="76"/>
  <c r="F24" i="76"/>
  <c r="N22" i="76"/>
  <c r="F22" i="76"/>
  <c r="J21" i="76"/>
  <c r="F21" i="76"/>
  <c r="F20" i="76"/>
  <c r="B20" i="76"/>
  <c r="N19" i="76"/>
  <c r="J19" i="76"/>
  <c r="F19" i="76"/>
  <c r="B19" i="76"/>
  <c r="F18" i="76"/>
  <c r="J17" i="76"/>
  <c r="F15" i="76"/>
  <c r="N14" i="76"/>
  <c r="F13" i="76"/>
  <c r="J12" i="76"/>
  <c r="F10" i="76"/>
  <c r="N9" i="76"/>
  <c r="J9" i="76"/>
  <c r="F8" i="76"/>
  <c r="B6" i="76"/>
  <c r="F5" i="76"/>
  <c r="N4" i="76"/>
  <c r="J4" i="76"/>
  <c r="F3" i="76"/>
  <c r="N123" i="75"/>
  <c r="J122" i="75"/>
  <c r="N121" i="75"/>
  <c r="J120" i="75"/>
  <c r="N117" i="75"/>
  <c r="J116" i="75"/>
  <c r="F115" i="75"/>
  <c r="J113" i="75"/>
  <c r="J112" i="75"/>
  <c r="F112" i="75"/>
  <c r="N111" i="75"/>
  <c r="F109" i="75"/>
  <c r="J108" i="75"/>
  <c r="N107" i="75"/>
  <c r="F105" i="75"/>
  <c r="N103" i="75"/>
  <c r="J103" i="75"/>
  <c r="F101" i="75"/>
  <c r="F100" i="75"/>
  <c r="N99" i="75"/>
  <c r="F98" i="75"/>
  <c r="N97" i="75"/>
  <c r="J97" i="75"/>
  <c r="F97" i="75"/>
  <c r="J96" i="75"/>
  <c r="F96" i="75"/>
  <c r="F95" i="75"/>
  <c r="J94" i="75"/>
  <c r="F94" i="75"/>
  <c r="N93" i="75"/>
  <c r="F91" i="75"/>
  <c r="N90" i="75"/>
  <c r="F90" i="75"/>
  <c r="F89" i="75"/>
  <c r="N88" i="75"/>
  <c r="F88" i="75"/>
  <c r="J87" i="75"/>
  <c r="F87" i="75"/>
  <c r="N86" i="75"/>
  <c r="F86" i="75"/>
  <c r="J84" i="75"/>
  <c r="N83" i="75"/>
  <c r="F83" i="75"/>
  <c r="F82" i="75"/>
  <c r="N81" i="75"/>
  <c r="J81" i="75"/>
  <c r="F80" i="75"/>
  <c r="N78" i="75"/>
  <c r="J78" i="75"/>
  <c r="F77" i="75"/>
  <c r="N76" i="75"/>
  <c r="J74" i="75"/>
  <c r="F74" i="75"/>
  <c r="N72" i="75"/>
  <c r="J71" i="75"/>
  <c r="F71" i="75"/>
  <c r="F70" i="75"/>
  <c r="N69" i="75"/>
  <c r="J69" i="75"/>
  <c r="F69" i="75"/>
  <c r="F68" i="75"/>
  <c r="N67" i="75"/>
  <c r="F67" i="75"/>
  <c r="N66" i="75"/>
  <c r="F66" i="75"/>
  <c r="N65" i="75"/>
  <c r="F65" i="75"/>
  <c r="F64" i="75"/>
  <c r="F63" i="75"/>
  <c r="F62" i="75"/>
  <c r="J61" i="75"/>
  <c r="F59" i="75"/>
  <c r="N58" i="75"/>
  <c r="F58" i="75"/>
  <c r="J57" i="75"/>
  <c r="F57" i="75"/>
  <c r="F56" i="75"/>
  <c r="N55" i="75"/>
  <c r="J54" i="75"/>
  <c r="F54" i="75"/>
  <c r="J53" i="75"/>
  <c r="N52" i="75"/>
  <c r="J52" i="75"/>
  <c r="F52" i="75"/>
  <c r="F49" i="75"/>
  <c r="N48" i="75"/>
  <c r="J48" i="75"/>
  <c r="F46" i="75"/>
  <c r="J45" i="75"/>
  <c r="F44" i="75"/>
  <c r="J43" i="75"/>
  <c r="N42" i="75"/>
  <c r="J41" i="75"/>
  <c r="F41" i="75"/>
  <c r="N39" i="75"/>
  <c r="J39" i="75"/>
  <c r="N37" i="75"/>
  <c r="J36" i="75"/>
  <c r="N35" i="75"/>
  <c r="N34" i="75"/>
  <c r="J34" i="75"/>
  <c r="F34" i="75"/>
  <c r="N33" i="75"/>
  <c r="F31" i="75"/>
  <c r="A31" i="75"/>
  <c r="J30" i="75"/>
  <c r="F30" i="75"/>
  <c r="A29" i="75"/>
  <c r="N28" i="75"/>
  <c r="F28" i="75"/>
  <c r="A27" i="75"/>
  <c r="J26" i="75"/>
  <c r="F26" i="75"/>
  <c r="N24" i="75"/>
  <c r="F24" i="75"/>
  <c r="N22" i="75"/>
  <c r="F22" i="75"/>
  <c r="J21" i="75"/>
  <c r="F21" i="75"/>
  <c r="F20" i="75"/>
  <c r="B20" i="75"/>
  <c r="N19" i="75"/>
  <c r="J19" i="75"/>
  <c r="F19" i="75"/>
  <c r="B19" i="75"/>
  <c r="F18" i="75"/>
  <c r="J17" i="75"/>
  <c r="F15" i="75"/>
  <c r="N14" i="75"/>
  <c r="F13" i="75"/>
  <c r="J12" i="75"/>
  <c r="F10" i="75"/>
  <c r="N9" i="75"/>
  <c r="J9" i="75"/>
  <c r="F8" i="75"/>
  <c r="B6" i="75"/>
  <c r="F5" i="75"/>
  <c r="N4" i="75"/>
  <c r="J4" i="75"/>
  <c r="F3" i="75"/>
  <c r="N123" i="74"/>
  <c r="J122" i="74"/>
  <c r="N121" i="74"/>
  <c r="J120" i="74"/>
  <c r="N117" i="74"/>
  <c r="J116" i="74"/>
  <c r="F115" i="74"/>
  <c r="J113" i="74"/>
  <c r="J112" i="74"/>
  <c r="F112" i="74"/>
  <c r="N111" i="74"/>
  <c r="F109" i="74"/>
  <c r="J108" i="74"/>
  <c r="N107" i="74"/>
  <c r="F105" i="74"/>
  <c r="N103" i="74"/>
  <c r="J103" i="74"/>
  <c r="F101" i="74"/>
  <c r="F100" i="74"/>
  <c r="N99" i="74"/>
  <c r="F98" i="74"/>
  <c r="N97" i="74"/>
  <c r="J97" i="74"/>
  <c r="F97" i="74"/>
  <c r="J96" i="74"/>
  <c r="F96" i="74"/>
  <c r="F95" i="74"/>
  <c r="J94" i="74"/>
  <c r="F94" i="74"/>
  <c r="N93" i="74"/>
  <c r="F91" i="74"/>
  <c r="N90" i="74"/>
  <c r="F90" i="74"/>
  <c r="F89" i="74"/>
  <c r="N88" i="74"/>
  <c r="F88" i="74"/>
  <c r="J87" i="74"/>
  <c r="F87" i="74"/>
  <c r="N86" i="74"/>
  <c r="F86" i="74"/>
  <c r="J84" i="74"/>
  <c r="N83" i="74"/>
  <c r="F83" i="74"/>
  <c r="F82" i="74"/>
  <c r="N81" i="74"/>
  <c r="J81" i="74"/>
  <c r="F80" i="74"/>
  <c r="N78" i="74"/>
  <c r="J78" i="74"/>
  <c r="F77" i="74"/>
  <c r="N76" i="74"/>
  <c r="J74" i="74"/>
  <c r="F74" i="74"/>
  <c r="N72" i="74"/>
  <c r="J71" i="74"/>
  <c r="F71" i="74"/>
  <c r="F70" i="74"/>
  <c r="N69" i="74"/>
  <c r="J69" i="74"/>
  <c r="F69" i="74"/>
  <c r="F68" i="74"/>
  <c r="N67" i="74"/>
  <c r="F67" i="74"/>
  <c r="N66" i="74"/>
  <c r="F66" i="74"/>
  <c r="N65" i="74"/>
  <c r="F65" i="74"/>
  <c r="F64" i="74"/>
  <c r="F63" i="74"/>
  <c r="F62" i="74"/>
  <c r="J61" i="74"/>
  <c r="F59" i="74"/>
  <c r="N58" i="74"/>
  <c r="F58" i="74"/>
  <c r="J57" i="74"/>
  <c r="F57" i="74"/>
  <c r="F56" i="74"/>
  <c r="N55" i="74"/>
  <c r="J54" i="74"/>
  <c r="F54" i="74"/>
  <c r="J53" i="74"/>
  <c r="N52" i="74"/>
  <c r="J52" i="74"/>
  <c r="F52" i="74"/>
  <c r="F49" i="74"/>
  <c r="N48" i="74"/>
  <c r="J48" i="74"/>
  <c r="F46" i="74"/>
  <c r="J45" i="74"/>
  <c r="F44" i="74"/>
  <c r="J43" i="74"/>
  <c r="N42" i="74"/>
  <c r="J41" i="74"/>
  <c r="F41" i="74"/>
  <c r="N39" i="74"/>
  <c r="J39" i="74"/>
  <c r="N37" i="74"/>
  <c r="J36" i="74"/>
  <c r="N35" i="74"/>
  <c r="N34" i="74"/>
  <c r="J34" i="74"/>
  <c r="F34" i="74"/>
  <c r="N33" i="74"/>
  <c r="F31" i="74"/>
  <c r="A31" i="74"/>
  <c r="J30" i="74"/>
  <c r="F30" i="74"/>
  <c r="A29" i="74"/>
  <c r="N28" i="74"/>
  <c r="F28" i="74"/>
  <c r="A27" i="74"/>
  <c r="J26" i="74"/>
  <c r="F26" i="74"/>
  <c r="N24" i="74"/>
  <c r="F24" i="74"/>
  <c r="N22" i="74"/>
  <c r="F22" i="74"/>
  <c r="J21" i="74"/>
  <c r="F21" i="74"/>
  <c r="F20" i="74"/>
  <c r="B20" i="74"/>
  <c r="N19" i="74"/>
  <c r="J19" i="74"/>
  <c r="F19" i="74"/>
  <c r="B19" i="74"/>
  <c r="F18" i="74"/>
  <c r="J17" i="74"/>
  <c r="F15" i="74"/>
  <c r="N14" i="74"/>
  <c r="F13" i="74"/>
  <c r="J12" i="74"/>
  <c r="F10" i="74"/>
  <c r="N9" i="74"/>
  <c r="J9" i="74"/>
  <c r="F8" i="74"/>
  <c r="F5" i="74"/>
  <c r="N4" i="74"/>
  <c r="J4" i="74"/>
  <c r="F3" i="74"/>
  <c r="N123" i="73"/>
  <c r="J122" i="73"/>
  <c r="N121" i="73"/>
  <c r="J120" i="73"/>
  <c r="N117" i="73"/>
  <c r="J116" i="73"/>
  <c r="F115" i="73"/>
  <c r="J113" i="73"/>
  <c r="J112" i="73"/>
  <c r="F112" i="73"/>
  <c r="N111" i="73"/>
  <c r="F109" i="73"/>
  <c r="J108" i="73"/>
  <c r="N107" i="73"/>
  <c r="F105" i="73"/>
  <c r="N103" i="73"/>
  <c r="J103" i="73"/>
  <c r="F101" i="73"/>
  <c r="F100" i="73"/>
  <c r="N99" i="73"/>
  <c r="F98" i="73"/>
  <c r="N97" i="73"/>
  <c r="J97" i="73"/>
  <c r="F97" i="73"/>
  <c r="J96" i="73"/>
  <c r="F96" i="73"/>
  <c r="F95" i="73"/>
  <c r="J94" i="73"/>
  <c r="F94" i="73"/>
  <c r="N93" i="73"/>
  <c r="F91" i="73"/>
  <c r="N90" i="73"/>
  <c r="F90" i="73"/>
  <c r="F89" i="73"/>
  <c r="N88" i="73"/>
  <c r="F88" i="73"/>
  <c r="J87" i="73"/>
  <c r="F87" i="73"/>
  <c r="N86" i="73"/>
  <c r="F86" i="73"/>
  <c r="J84" i="73"/>
  <c r="N83" i="73"/>
  <c r="F83" i="73"/>
  <c r="F82" i="73"/>
  <c r="N81" i="73"/>
  <c r="J81" i="73"/>
  <c r="F80" i="73"/>
  <c r="N78" i="73"/>
  <c r="J78" i="73"/>
  <c r="F77" i="73"/>
  <c r="N76" i="73"/>
  <c r="J74" i="73"/>
  <c r="F74" i="73"/>
  <c r="N72" i="73"/>
  <c r="J71" i="73"/>
  <c r="F71" i="73"/>
  <c r="F70" i="73"/>
  <c r="N69" i="73"/>
  <c r="J69" i="73"/>
  <c r="F69" i="73"/>
  <c r="F68" i="73"/>
  <c r="N67" i="73"/>
  <c r="F67" i="73"/>
  <c r="N66" i="73"/>
  <c r="F66" i="73"/>
  <c r="N65" i="73"/>
  <c r="F65" i="73"/>
  <c r="F64" i="73"/>
  <c r="F63" i="73"/>
  <c r="F62" i="73"/>
  <c r="J61" i="73"/>
  <c r="F59" i="73"/>
  <c r="N58" i="73"/>
  <c r="F58" i="73"/>
  <c r="J57" i="73"/>
  <c r="F57" i="73"/>
  <c r="F56" i="73"/>
  <c r="N55" i="73"/>
  <c r="J54" i="73"/>
  <c r="F54" i="73"/>
  <c r="J53" i="73"/>
  <c r="N52" i="73"/>
  <c r="J52" i="73"/>
  <c r="F52" i="73"/>
  <c r="F49" i="73"/>
  <c r="N48" i="73"/>
  <c r="J48" i="73"/>
  <c r="F46" i="73"/>
  <c r="J45" i="73"/>
  <c r="F44" i="73"/>
  <c r="J43" i="73"/>
  <c r="N42" i="73"/>
  <c r="J41" i="73"/>
  <c r="F41" i="73"/>
  <c r="N39" i="73"/>
  <c r="J39" i="73"/>
  <c r="N37" i="73"/>
  <c r="J36" i="73"/>
  <c r="N35" i="73"/>
  <c r="N34" i="73"/>
  <c r="J34" i="73"/>
  <c r="F34" i="73"/>
  <c r="N33" i="73"/>
  <c r="F31" i="73"/>
  <c r="A31" i="73"/>
  <c r="J30" i="73"/>
  <c r="F30" i="73"/>
  <c r="A29" i="73"/>
  <c r="N28" i="73"/>
  <c r="F28" i="73"/>
  <c r="A27" i="73"/>
  <c r="J26" i="73"/>
  <c r="F26" i="73"/>
  <c r="N24" i="73"/>
  <c r="F24" i="73"/>
  <c r="N22" i="73"/>
  <c r="F22" i="73"/>
  <c r="J21" i="73"/>
  <c r="F21" i="73"/>
  <c r="F20" i="73"/>
  <c r="N19" i="73"/>
  <c r="J19" i="73"/>
  <c r="F19" i="73"/>
  <c r="B19" i="73"/>
  <c r="F18" i="73"/>
  <c r="J17" i="73"/>
  <c r="F15" i="73"/>
  <c r="N14" i="73"/>
  <c r="F13" i="73"/>
  <c r="J12" i="73"/>
  <c r="F10" i="73"/>
  <c r="N9" i="73"/>
  <c r="J9" i="73"/>
  <c r="F8" i="73"/>
  <c r="B6" i="73"/>
  <c r="F5" i="73"/>
  <c r="N4" i="73"/>
  <c r="J4" i="73"/>
  <c r="F3" i="73"/>
  <c r="B9" i="87"/>
  <c r="B9" i="88"/>
  <c r="B9" i="89"/>
  <c r="B9" i="90"/>
  <c r="B9" i="91"/>
  <c r="B8" i="87"/>
  <c r="B8" i="88"/>
  <c r="B8" i="89"/>
  <c r="B8" i="90"/>
  <c r="B8" i="91"/>
  <c r="B7" i="87"/>
  <c r="B7" i="88"/>
  <c r="B7" i="89"/>
  <c r="B7" i="90"/>
  <c r="B7" i="91"/>
  <c r="B21" i="91"/>
  <c r="B21" i="90"/>
  <c r="B21" i="89"/>
  <c r="B21" i="88"/>
  <c r="B21" i="87"/>
  <c r="B22" i="91"/>
  <c r="B22" i="90"/>
  <c r="B22" i="89"/>
  <c r="B22" i="88"/>
  <c r="B22" i="87"/>
  <c r="M123" i="91"/>
  <c r="L123" i="91"/>
  <c r="I122" i="91"/>
  <c r="H122" i="91"/>
  <c r="M121" i="91"/>
  <c r="L121" i="91"/>
  <c r="I120" i="91"/>
  <c r="H120" i="91"/>
  <c r="M117" i="91"/>
  <c r="L117" i="91"/>
  <c r="L116" i="91"/>
  <c r="I116" i="91"/>
  <c r="H116" i="91"/>
  <c r="H115" i="91"/>
  <c r="E115" i="91"/>
  <c r="D115" i="91"/>
  <c r="I113" i="91"/>
  <c r="H113" i="91"/>
  <c r="I112" i="91"/>
  <c r="H112" i="91"/>
  <c r="E112" i="91"/>
  <c r="D112" i="91"/>
  <c r="M111" i="91"/>
  <c r="L111" i="91"/>
  <c r="H111" i="91"/>
  <c r="L110" i="91"/>
  <c r="E109" i="91"/>
  <c r="D109" i="91"/>
  <c r="I108" i="91"/>
  <c r="H108" i="91"/>
  <c r="D108" i="91"/>
  <c r="M107" i="91"/>
  <c r="L107" i="91"/>
  <c r="E105" i="91"/>
  <c r="D105" i="91"/>
  <c r="D104" i="91"/>
  <c r="M103" i="91"/>
  <c r="L103" i="91"/>
  <c r="I103" i="91"/>
  <c r="H103" i="91"/>
  <c r="E101" i="91"/>
  <c r="D101" i="91"/>
  <c r="E100" i="91"/>
  <c r="D100" i="91"/>
  <c r="M99" i="91"/>
  <c r="L99" i="91"/>
  <c r="D99" i="91"/>
  <c r="E98" i="91"/>
  <c r="M97" i="91"/>
  <c r="L97" i="91"/>
  <c r="I97" i="91"/>
  <c r="H97" i="91"/>
  <c r="E97" i="91"/>
  <c r="L96" i="91"/>
  <c r="I96" i="91"/>
  <c r="H96" i="91"/>
  <c r="E96" i="91"/>
  <c r="E95" i="91"/>
  <c r="I94" i="91"/>
  <c r="H94" i="91"/>
  <c r="E94" i="91"/>
  <c r="D94" i="91"/>
  <c r="M93" i="91"/>
  <c r="L93" i="91"/>
  <c r="H93" i="91"/>
  <c r="E91" i="91"/>
  <c r="D91" i="91"/>
  <c r="M90" i="91"/>
  <c r="L90" i="91"/>
  <c r="E90" i="91"/>
  <c r="L89" i="91"/>
  <c r="E89" i="91"/>
  <c r="M88" i="91"/>
  <c r="L88" i="91"/>
  <c r="E88" i="91"/>
  <c r="I87" i="91"/>
  <c r="H87" i="91"/>
  <c r="E87" i="91"/>
  <c r="M86" i="91"/>
  <c r="L86" i="91"/>
  <c r="E86" i="91"/>
  <c r="D86" i="91"/>
  <c r="D85" i="91"/>
  <c r="I84" i="91"/>
  <c r="H84" i="91"/>
  <c r="M83" i="91"/>
  <c r="L83" i="91"/>
  <c r="E83" i="91"/>
  <c r="D83" i="91"/>
  <c r="E82" i="91"/>
  <c r="D82" i="91"/>
  <c r="M81" i="91"/>
  <c r="L81" i="91"/>
  <c r="I81" i="91"/>
  <c r="H81" i="91"/>
  <c r="H80" i="91"/>
  <c r="E80" i="91"/>
  <c r="D80" i="91"/>
  <c r="D79" i="91"/>
  <c r="M78" i="91"/>
  <c r="L78" i="91"/>
  <c r="I78" i="91"/>
  <c r="H78" i="91"/>
  <c r="E77" i="91"/>
  <c r="D77" i="91"/>
  <c r="M76" i="91"/>
  <c r="L76" i="91"/>
  <c r="L75" i="91"/>
  <c r="I74" i="91"/>
  <c r="H74" i="91"/>
  <c r="E74" i="91"/>
  <c r="D74" i="91"/>
  <c r="M72" i="91"/>
  <c r="L72" i="91"/>
  <c r="I71" i="91"/>
  <c r="H71" i="91"/>
  <c r="E71" i="91"/>
  <c r="D71" i="91"/>
  <c r="E70" i="91"/>
  <c r="M69" i="91"/>
  <c r="L69" i="91"/>
  <c r="I69" i="91"/>
  <c r="H69" i="91"/>
  <c r="E69" i="91"/>
  <c r="E68" i="91"/>
  <c r="M67" i="91"/>
  <c r="L67" i="91"/>
  <c r="E67" i="91"/>
  <c r="M66" i="91"/>
  <c r="L66" i="91"/>
  <c r="E66" i="91"/>
  <c r="M65" i="91"/>
  <c r="L65" i="91"/>
  <c r="E65" i="91"/>
  <c r="L64" i="91"/>
  <c r="E64" i="91"/>
  <c r="E63" i="91"/>
  <c r="E62" i="91"/>
  <c r="D62" i="91"/>
  <c r="I61" i="91"/>
  <c r="H61" i="91"/>
  <c r="D61" i="91"/>
  <c r="H60" i="91"/>
  <c r="E59" i="91"/>
  <c r="D59" i="91"/>
  <c r="M58" i="91"/>
  <c r="L58" i="91"/>
  <c r="E58" i="91"/>
  <c r="D58" i="91"/>
  <c r="I57" i="91"/>
  <c r="H57" i="91"/>
  <c r="E57" i="91"/>
  <c r="D57" i="91"/>
  <c r="E56" i="91"/>
  <c r="D56" i="91"/>
  <c r="M55" i="91"/>
  <c r="L55" i="91"/>
  <c r="D55" i="91"/>
  <c r="I54" i="91"/>
  <c r="H54" i="91"/>
  <c r="E54" i="91"/>
  <c r="D54" i="91"/>
  <c r="I53" i="91"/>
  <c r="H53" i="91"/>
  <c r="M52" i="91"/>
  <c r="L52" i="91"/>
  <c r="I52" i="91"/>
  <c r="H52" i="91"/>
  <c r="E52" i="91"/>
  <c r="D52" i="91"/>
  <c r="H51" i="91"/>
  <c r="E49" i="91"/>
  <c r="D49" i="91"/>
  <c r="M48" i="91"/>
  <c r="L48" i="91"/>
  <c r="I48" i="91"/>
  <c r="H48" i="91"/>
  <c r="D48" i="91"/>
  <c r="L47" i="91"/>
  <c r="H47" i="91"/>
  <c r="E46" i="91"/>
  <c r="D46" i="91"/>
  <c r="I45" i="91"/>
  <c r="H45" i="91"/>
  <c r="E44" i="91"/>
  <c r="D44" i="91"/>
  <c r="I43" i="91"/>
  <c r="H43" i="91"/>
  <c r="M42" i="91"/>
  <c r="L42" i="91"/>
  <c r="I41" i="91"/>
  <c r="H41" i="91"/>
  <c r="E41" i="91"/>
  <c r="D41" i="91"/>
  <c r="D40" i="91"/>
  <c r="M39" i="91"/>
  <c r="L39" i="91"/>
  <c r="I39" i="91"/>
  <c r="H39" i="91"/>
  <c r="L38" i="91"/>
  <c r="H38" i="91"/>
  <c r="M37" i="91"/>
  <c r="L37" i="91"/>
  <c r="I36" i="91"/>
  <c r="H36" i="91"/>
  <c r="M35" i="91"/>
  <c r="L35" i="91"/>
  <c r="M34" i="91"/>
  <c r="L34" i="91"/>
  <c r="I34" i="91"/>
  <c r="H34" i="91"/>
  <c r="E34" i="91"/>
  <c r="D34" i="91"/>
  <c r="M33" i="91"/>
  <c r="L33" i="91"/>
  <c r="L32" i="91"/>
  <c r="E31" i="91"/>
  <c r="D31" i="91"/>
  <c r="I30" i="91"/>
  <c r="H30" i="91"/>
  <c r="E30" i="91"/>
  <c r="D30" i="91"/>
  <c r="M28" i="91"/>
  <c r="L28" i="91"/>
  <c r="E28" i="91"/>
  <c r="D28" i="91"/>
  <c r="I26" i="91"/>
  <c r="H26" i="91"/>
  <c r="E26" i="91"/>
  <c r="D26" i="91"/>
  <c r="M24" i="91"/>
  <c r="L24" i="91"/>
  <c r="E24" i="91"/>
  <c r="D24" i="91"/>
  <c r="M22" i="91"/>
  <c r="L22" i="91"/>
  <c r="E22" i="91"/>
  <c r="D22" i="91"/>
  <c r="I21" i="91"/>
  <c r="H21" i="91"/>
  <c r="E21" i="91"/>
  <c r="D21" i="91"/>
  <c r="E20" i="91"/>
  <c r="D20" i="91"/>
  <c r="M19" i="91"/>
  <c r="L19" i="91"/>
  <c r="I19" i="91"/>
  <c r="H19" i="91"/>
  <c r="E19" i="91"/>
  <c r="D19" i="91"/>
  <c r="E18" i="91"/>
  <c r="D18" i="91"/>
  <c r="I17" i="91"/>
  <c r="H17" i="91"/>
  <c r="E17" i="91"/>
  <c r="D17" i="91"/>
  <c r="H16" i="91"/>
  <c r="E15" i="91"/>
  <c r="D15" i="91"/>
  <c r="M14" i="91"/>
  <c r="L14" i="91"/>
  <c r="L13" i="91"/>
  <c r="E13" i="91"/>
  <c r="D13" i="91"/>
  <c r="I12" i="91"/>
  <c r="H12" i="91"/>
  <c r="E10" i="91"/>
  <c r="D10" i="91"/>
  <c r="M9" i="91"/>
  <c r="L9" i="91"/>
  <c r="I9" i="91"/>
  <c r="H9" i="91"/>
  <c r="E8" i="91"/>
  <c r="D8" i="91"/>
  <c r="E5" i="91"/>
  <c r="D5" i="91"/>
  <c r="M4" i="91"/>
  <c r="L4" i="91"/>
  <c r="I4" i="91"/>
  <c r="H4" i="91"/>
  <c r="L3" i="91"/>
  <c r="H3" i="91"/>
  <c r="E3" i="91"/>
  <c r="D3" i="91"/>
  <c r="A1" i="91"/>
  <c r="W1" i="92" s="1"/>
  <c r="M123" i="90"/>
  <c r="L123" i="90"/>
  <c r="I122" i="90"/>
  <c r="H122" i="90"/>
  <c r="M121" i="90"/>
  <c r="L121" i="90"/>
  <c r="I120" i="90"/>
  <c r="H120" i="90"/>
  <c r="M117" i="90"/>
  <c r="L117" i="90"/>
  <c r="L116" i="90"/>
  <c r="I116" i="90"/>
  <c r="H116" i="90"/>
  <c r="H115" i="90"/>
  <c r="E115" i="90"/>
  <c r="D115" i="90"/>
  <c r="I113" i="90"/>
  <c r="H113" i="90"/>
  <c r="I112" i="90"/>
  <c r="H112" i="90"/>
  <c r="E112" i="90"/>
  <c r="D112" i="90"/>
  <c r="M111" i="90"/>
  <c r="L111" i="90"/>
  <c r="H111" i="90"/>
  <c r="L110" i="90"/>
  <c r="E109" i="90"/>
  <c r="D109" i="90"/>
  <c r="I108" i="90"/>
  <c r="H108" i="90"/>
  <c r="D108" i="90"/>
  <c r="M107" i="90"/>
  <c r="L107" i="90"/>
  <c r="E105" i="90"/>
  <c r="D105" i="90"/>
  <c r="D104" i="90"/>
  <c r="M103" i="90"/>
  <c r="L103" i="90"/>
  <c r="I103" i="90"/>
  <c r="H103" i="90"/>
  <c r="E101" i="90"/>
  <c r="D101" i="90"/>
  <c r="E100" i="90"/>
  <c r="D100" i="90"/>
  <c r="M99" i="90"/>
  <c r="L99" i="90"/>
  <c r="D99" i="90"/>
  <c r="E98" i="90"/>
  <c r="M97" i="90"/>
  <c r="L97" i="90"/>
  <c r="I97" i="90"/>
  <c r="H97" i="90"/>
  <c r="E97" i="90"/>
  <c r="L96" i="90"/>
  <c r="I96" i="90"/>
  <c r="H96" i="90"/>
  <c r="E96" i="90"/>
  <c r="E95" i="90"/>
  <c r="I94" i="90"/>
  <c r="H94" i="90"/>
  <c r="E94" i="90"/>
  <c r="D94" i="90"/>
  <c r="M93" i="90"/>
  <c r="L93" i="90"/>
  <c r="H93" i="90"/>
  <c r="E91" i="90"/>
  <c r="D91" i="90"/>
  <c r="M90" i="90"/>
  <c r="L90" i="90"/>
  <c r="E90" i="90"/>
  <c r="L89" i="90"/>
  <c r="E89" i="90"/>
  <c r="M88" i="90"/>
  <c r="L88" i="90"/>
  <c r="E88" i="90"/>
  <c r="I87" i="90"/>
  <c r="H87" i="90"/>
  <c r="E87" i="90"/>
  <c r="M86" i="90"/>
  <c r="L86" i="90"/>
  <c r="E86" i="90"/>
  <c r="D86" i="90"/>
  <c r="D85" i="90"/>
  <c r="I84" i="90"/>
  <c r="H84" i="90"/>
  <c r="M83" i="90"/>
  <c r="L83" i="90"/>
  <c r="E83" i="90"/>
  <c r="D83" i="90"/>
  <c r="E82" i="90"/>
  <c r="D82" i="90"/>
  <c r="M81" i="90"/>
  <c r="L81" i="90"/>
  <c r="I81" i="90"/>
  <c r="H81" i="90"/>
  <c r="H80" i="90"/>
  <c r="E80" i="90"/>
  <c r="D80" i="90"/>
  <c r="D79" i="90"/>
  <c r="M78" i="90"/>
  <c r="L78" i="90"/>
  <c r="I78" i="90"/>
  <c r="H78" i="90"/>
  <c r="E77" i="90"/>
  <c r="D77" i="90"/>
  <c r="M76" i="90"/>
  <c r="L76" i="90"/>
  <c r="L75" i="90"/>
  <c r="I74" i="90"/>
  <c r="H74" i="90"/>
  <c r="E74" i="90"/>
  <c r="D74" i="90"/>
  <c r="M72" i="90"/>
  <c r="L72" i="90"/>
  <c r="I71" i="90"/>
  <c r="H71" i="90"/>
  <c r="E71" i="90"/>
  <c r="D71" i="90"/>
  <c r="E70" i="90"/>
  <c r="M69" i="90"/>
  <c r="L69" i="90"/>
  <c r="I69" i="90"/>
  <c r="H69" i="90"/>
  <c r="E69" i="90"/>
  <c r="E68" i="90"/>
  <c r="M67" i="90"/>
  <c r="L67" i="90"/>
  <c r="E67" i="90"/>
  <c r="M66" i="90"/>
  <c r="L66" i="90"/>
  <c r="E66" i="90"/>
  <c r="M65" i="90"/>
  <c r="L65" i="90"/>
  <c r="E65" i="90"/>
  <c r="L64" i="90"/>
  <c r="E64" i="90"/>
  <c r="E63" i="90"/>
  <c r="E62" i="90"/>
  <c r="D62" i="90"/>
  <c r="I61" i="90"/>
  <c r="H61" i="90"/>
  <c r="D61" i="90"/>
  <c r="H60" i="90"/>
  <c r="E59" i="90"/>
  <c r="D59" i="90"/>
  <c r="M58" i="90"/>
  <c r="L58" i="90"/>
  <c r="E58" i="90"/>
  <c r="D58" i="90"/>
  <c r="I57" i="90"/>
  <c r="H57" i="90"/>
  <c r="E57" i="90"/>
  <c r="D57" i="90"/>
  <c r="E56" i="90"/>
  <c r="D56" i="90"/>
  <c r="M55" i="90"/>
  <c r="L55" i="90"/>
  <c r="D55" i="90"/>
  <c r="I54" i="90"/>
  <c r="H54" i="90"/>
  <c r="E54" i="90"/>
  <c r="D54" i="90"/>
  <c r="I53" i="90"/>
  <c r="H53" i="90"/>
  <c r="M52" i="90"/>
  <c r="L52" i="90"/>
  <c r="I52" i="90"/>
  <c r="H52" i="90"/>
  <c r="E52" i="90"/>
  <c r="D52" i="90"/>
  <c r="H51" i="90"/>
  <c r="E49" i="90"/>
  <c r="D49" i="90"/>
  <c r="M48" i="90"/>
  <c r="L48" i="90"/>
  <c r="I48" i="90"/>
  <c r="H48" i="90"/>
  <c r="D48" i="90"/>
  <c r="L47" i="90"/>
  <c r="H47" i="90"/>
  <c r="E46" i="90"/>
  <c r="D46" i="90"/>
  <c r="I45" i="90"/>
  <c r="H45" i="90"/>
  <c r="E44" i="90"/>
  <c r="D44" i="90"/>
  <c r="I43" i="90"/>
  <c r="H43" i="90"/>
  <c r="M42" i="90"/>
  <c r="L42" i="90"/>
  <c r="I41" i="90"/>
  <c r="H41" i="90"/>
  <c r="E41" i="90"/>
  <c r="D41" i="90"/>
  <c r="D40" i="90"/>
  <c r="M39" i="90"/>
  <c r="L39" i="90"/>
  <c r="I39" i="90"/>
  <c r="H39" i="90"/>
  <c r="L38" i="90"/>
  <c r="H38" i="90"/>
  <c r="M37" i="90"/>
  <c r="L37" i="90"/>
  <c r="I36" i="90"/>
  <c r="H36" i="90"/>
  <c r="M35" i="90"/>
  <c r="L35" i="90"/>
  <c r="M34" i="90"/>
  <c r="L34" i="90"/>
  <c r="I34" i="90"/>
  <c r="H34" i="90"/>
  <c r="E34" i="90"/>
  <c r="D34" i="90"/>
  <c r="M33" i="90"/>
  <c r="L33" i="90"/>
  <c r="L32" i="90"/>
  <c r="E31" i="90"/>
  <c r="D31" i="90"/>
  <c r="I30" i="90"/>
  <c r="H30" i="90"/>
  <c r="E30" i="90"/>
  <c r="D30" i="90"/>
  <c r="M28" i="90"/>
  <c r="L28" i="90"/>
  <c r="E28" i="90"/>
  <c r="D28" i="90"/>
  <c r="I26" i="90"/>
  <c r="H26" i="90"/>
  <c r="E26" i="90"/>
  <c r="D26" i="90"/>
  <c r="M24" i="90"/>
  <c r="L24" i="90"/>
  <c r="E24" i="90"/>
  <c r="D24" i="90"/>
  <c r="M22" i="90"/>
  <c r="L22" i="90"/>
  <c r="E22" i="90"/>
  <c r="D22" i="90"/>
  <c r="I21" i="90"/>
  <c r="H21" i="90"/>
  <c r="E21" i="90"/>
  <c r="D21" i="90"/>
  <c r="E20" i="90"/>
  <c r="D20" i="90"/>
  <c r="M19" i="90"/>
  <c r="L19" i="90"/>
  <c r="I19" i="90"/>
  <c r="H19" i="90"/>
  <c r="E19" i="90"/>
  <c r="D19" i="90"/>
  <c r="E18" i="90"/>
  <c r="D18" i="90"/>
  <c r="I17" i="90"/>
  <c r="H17" i="90"/>
  <c r="E17" i="90"/>
  <c r="D17" i="90"/>
  <c r="H16" i="90"/>
  <c r="E15" i="90"/>
  <c r="D15" i="90"/>
  <c r="M14" i="90"/>
  <c r="L14" i="90"/>
  <c r="L13" i="90"/>
  <c r="E13" i="90"/>
  <c r="D13" i="90"/>
  <c r="I12" i="90"/>
  <c r="H12" i="90"/>
  <c r="E10" i="90"/>
  <c r="D10" i="90"/>
  <c r="M9" i="90"/>
  <c r="L9" i="90"/>
  <c r="I9" i="90"/>
  <c r="H9" i="90"/>
  <c r="E8" i="90"/>
  <c r="D8" i="90"/>
  <c r="E5" i="90"/>
  <c r="D5" i="90"/>
  <c r="M4" i="90"/>
  <c r="L4" i="90"/>
  <c r="I4" i="90"/>
  <c r="H4" i="90"/>
  <c r="L3" i="90"/>
  <c r="H3" i="90"/>
  <c r="E3" i="90"/>
  <c r="D3" i="90"/>
  <c r="A1" i="90"/>
  <c r="V1" i="92" s="1"/>
  <c r="M123" i="89"/>
  <c r="L123" i="89"/>
  <c r="I122" i="89"/>
  <c r="H122" i="89"/>
  <c r="M121" i="89"/>
  <c r="L121" i="89"/>
  <c r="I120" i="89"/>
  <c r="H120" i="89"/>
  <c r="M117" i="89"/>
  <c r="L117" i="89"/>
  <c r="L116" i="89"/>
  <c r="I116" i="89"/>
  <c r="H116" i="89"/>
  <c r="H115" i="89"/>
  <c r="E115" i="89"/>
  <c r="D115" i="89"/>
  <c r="I113" i="89"/>
  <c r="H113" i="89"/>
  <c r="I112" i="89"/>
  <c r="H112" i="89"/>
  <c r="E112" i="89"/>
  <c r="D112" i="89"/>
  <c r="M111" i="89"/>
  <c r="L111" i="89"/>
  <c r="H111" i="89"/>
  <c r="L110" i="89"/>
  <c r="E109" i="89"/>
  <c r="D109" i="89"/>
  <c r="I108" i="89"/>
  <c r="H108" i="89"/>
  <c r="D108" i="89"/>
  <c r="M107" i="89"/>
  <c r="L107" i="89"/>
  <c r="E105" i="89"/>
  <c r="D105" i="89"/>
  <c r="D104" i="89"/>
  <c r="M103" i="89"/>
  <c r="L103" i="89"/>
  <c r="I103" i="89"/>
  <c r="H103" i="89"/>
  <c r="E101" i="89"/>
  <c r="D101" i="89"/>
  <c r="E100" i="89"/>
  <c r="D100" i="89"/>
  <c r="M99" i="89"/>
  <c r="L99" i="89"/>
  <c r="D99" i="89"/>
  <c r="E98" i="89"/>
  <c r="M97" i="89"/>
  <c r="L97" i="89"/>
  <c r="I97" i="89"/>
  <c r="H97" i="89"/>
  <c r="E97" i="89"/>
  <c r="L96" i="89"/>
  <c r="I96" i="89"/>
  <c r="H96" i="89"/>
  <c r="E96" i="89"/>
  <c r="E95" i="89"/>
  <c r="I94" i="89"/>
  <c r="H94" i="89"/>
  <c r="E94" i="89"/>
  <c r="D94" i="89"/>
  <c r="M93" i="89"/>
  <c r="L93" i="89"/>
  <c r="H93" i="89"/>
  <c r="E91" i="89"/>
  <c r="D91" i="89"/>
  <c r="M90" i="89"/>
  <c r="L90" i="89"/>
  <c r="E90" i="89"/>
  <c r="L89" i="89"/>
  <c r="E89" i="89"/>
  <c r="M88" i="89"/>
  <c r="L88" i="89"/>
  <c r="E88" i="89"/>
  <c r="I87" i="89"/>
  <c r="H87" i="89"/>
  <c r="E87" i="89"/>
  <c r="M86" i="89"/>
  <c r="L86" i="89"/>
  <c r="E86" i="89"/>
  <c r="D86" i="89"/>
  <c r="D85" i="89"/>
  <c r="I84" i="89"/>
  <c r="H84" i="89"/>
  <c r="M83" i="89"/>
  <c r="L83" i="89"/>
  <c r="E83" i="89"/>
  <c r="D83" i="89"/>
  <c r="E82" i="89"/>
  <c r="D82" i="89"/>
  <c r="M81" i="89"/>
  <c r="L81" i="89"/>
  <c r="I81" i="89"/>
  <c r="H81" i="89"/>
  <c r="H80" i="89"/>
  <c r="E80" i="89"/>
  <c r="D80" i="89"/>
  <c r="D79" i="89"/>
  <c r="M78" i="89"/>
  <c r="L78" i="89"/>
  <c r="I78" i="89"/>
  <c r="H78" i="89"/>
  <c r="E77" i="89"/>
  <c r="D77" i="89"/>
  <c r="M76" i="89"/>
  <c r="L76" i="89"/>
  <c r="L75" i="89"/>
  <c r="I74" i="89"/>
  <c r="H74" i="89"/>
  <c r="E74" i="89"/>
  <c r="D74" i="89"/>
  <c r="M72" i="89"/>
  <c r="L72" i="89"/>
  <c r="I71" i="89"/>
  <c r="H71" i="89"/>
  <c r="E71" i="89"/>
  <c r="D71" i="89"/>
  <c r="E70" i="89"/>
  <c r="M69" i="89"/>
  <c r="L69" i="89"/>
  <c r="I69" i="89"/>
  <c r="H69" i="89"/>
  <c r="E69" i="89"/>
  <c r="E68" i="89"/>
  <c r="M67" i="89"/>
  <c r="L67" i="89"/>
  <c r="E67" i="89"/>
  <c r="M66" i="89"/>
  <c r="L66" i="89"/>
  <c r="E66" i="89"/>
  <c r="M65" i="89"/>
  <c r="L65" i="89"/>
  <c r="E65" i="89"/>
  <c r="L64" i="89"/>
  <c r="E64" i="89"/>
  <c r="E63" i="89"/>
  <c r="E62" i="89"/>
  <c r="D62" i="89"/>
  <c r="I61" i="89"/>
  <c r="H61" i="89"/>
  <c r="D61" i="89"/>
  <c r="H60" i="89"/>
  <c r="E59" i="89"/>
  <c r="D59" i="89"/>
  <c r="M58" i="89"/>
  <c r="L58" i="89"/>
  <c r="E58" i="89"/>
  <c r="D58" i="89"/>
  <c r="I57" i="89"/>
  <c r="H57" i="89"/>
  <c r="E57" i="89"/>
  <c r="D57" i="89"/>
  <c r="E56" i="89"/>
  <c r="D56" i="89"/>
  <c r="M55" i="89"/>
  <c r="L55" i="89"/>
  <c r="D55" i="89"/>
  <c r="I54" i="89"/>
  <c r="H54" i="89"/>
  <c r="E54" i="89"/>
  <c r="D54" i="89"/>
  <c r="I53" i="89"/>
  <c r="H53" i="89"/>
  <c r="M52" i="89"/>
  <c r="L52" i="89"/>
  <c r="I52" i="89"/>
  <c r="H52" i="89"/>
  <c r="E52" i="89"/>
  <c r="D52" i="89"/>
  <c r="H51" i="89"/>
  <c r="E49" i="89"/>
  <c r="D49" i="89"/>
  <c r="M48" i="89"/>
  <c r="L48" i="89"/>
  <c r="I48" i="89"/>
  <c r="H48" i="89"/>
  <c r="D48" i="89"/>
  <c r="L47" i="89"/>
  <c r="H47" i="89"/>
  <c r="E46" i="89"/>
  <c r="D46" i="89"/>
  <c r="I45" i="89"/>
  <c r="H45" i="89"/>
  <c r="E44" i="89"/>
  <c r="D44" i="89"/>
  <c r="I43" i="89"/>
  <c r="H43" i="89"/>
  <c r="M42" i="89"/>
  <c r="L42" i="89"/>
  <c r="I41" i="89"/>
  <c r="H41" i="89"/>
  <c r="E41" i="89"/>
  <c r="D41" i="89"/>
  <c r="D40" i="89"/>
  <c r="M39" i="89"/>
  <c r="L39" i="89"/>
  <c r="I39" i="89"/>
  <c r="H39" i="89"/>
  <c r="L38" i="89"/>
  <c r="H38" i="89"/>
  <c r="M37" i="89"/>
  <c r="L37" i="89"/>
  <c r="I36" i="89"/>
  <c r="H36" i="89"/>
  <c r="M35" i="89"/>
  <c r="L35" i="89"/>
  <c r="M34" i="89"/>
  <c r="L34" i="89"/>
  <c r="I34" i="89"/>
  <c r="H34" i="89"/>
  <c r="E34" i="89"/>
  <c r="D34" i="89"/>
  <c r="M33" i="89"/>
  <c r="L33" i="89"/>
  <c r="L32" i="89"/>
  <c r="E31" i="89"/>
  <c r="D31" i="89"/>
  <c r="I30" i="89"/>
  <c r="H30" i="89"/>
  <c r="E30" i="89"/>
  <c r="D30" i="89"/>
  <c r="M28" i="89"/>
  <c r="L28" i="89"/>
  <c r="E28" i="89"/>
  <c r="D28" i="89"/>
  <c r="I26" i="89"/>
  <c r="H26" i="89"/>
  <c r="E26" i="89"/>
  <c r="D26" i="89"/>
  <c r="M24" i="89"/>
  <c r="L24" i="89"/>
  <c r="E24" i="89"/>
  <c r="D24" i="89"/>
  <c r="M22" i="89"/>
  <c r="L22" i="89"/>
  <c r="E22" i="89"/>
  <c r="D22" i="89"/>
  <c r="I21" i="89"/>
  <c r="H21" i="89"/>
  <c r="E21" i="89"/>
  <c r="D21" i="89"/>
  <c r="E20" i="89"/>
  <c r="D20" i="89"/>
  <c r="M19" i="89"/>
  <c r="L19" i="89"/>
  <c r="I19" i="89"/>
  <c r="H19" i="89"/>
  <c r="E19" i="89"/>
  <c r="D19" i="89"/>
  <c r="E18" i="89"/>
  <c r="D18" i="89"/>
  <c r="I17" i="89"/>
  <c r="H17" i="89"/>
  <c r="E17" i="89"/>
  <c r="D17" i="89"/>
  <c r="H16" i="89"/>
  <c r="E15" i="89"/>
  <c r="D15" i="89"/>
  <c r="M14" i="89"/>
  <c r="L14" i="89"/>
  <c r="L13" i="89"/>
  <c r="E13" i="89"/>
  <c r="D13" i="89"/>
  <c r="I12" i="89"/>
  <c r="H12" i="89"/>
  <c r="E10" i="89"/>
  <c r="D10" i="89"/>
  <c r="M9" i="89"/>
  <c r="L9" i="89"/>
  <c r="I9" i="89"/>
  <c r="H9" i="89"/>
  <c r="E8" i="89"/>
  <c r="D8" i="89"/>
  <c r="E5" i="89"/>
  <c r="D5" i="89"/>
  <c r="M4" i="89"/>
  <c r="L4" i="89"/>
  <c r="I4" i="89"/>
  <c r="H4" i="89"/>
  <c r="L3" i="89"/>
  <c r="H3" i="89"/>
  <c r="E3" i="89"/>
  <c r="D3" i="89"/>
  <c r="A1" i="89"/>
  <c r="U1" i="92" s="1"/>
  <c r="M123" i="88"/>
  <c r="L123" i="88"/>
  <c r="I122" i="88"/>
  <c r="H122" i="88"/>
  <c r="M121" i="88"/>
  <c r="L121" i="88"/>
  <c r="I120" i="88"/>
  <c r="H120" i="88"/>
  <c r="M117" i="88"/>
  <c r="L117" i="88"/>
  <c r="L116" i="88"/>
  <c r="I116" i="88"/>
  <c r="H116" i="88"/>
  <c r="H115" i="88"/>
  <c r="E115" i="88"/>
  <c r="D115" i="88"/>
  <c r="I113" i="88"/>
  <c r="H113" i="88"/>
  <c r="I112" i="88"/>
  <c r="H112" i="88"/>
  <c r="E112" i="88"/>
  <c r="D112" i="88"/>
  <c r="M111" i="88"/>
  <c r="L111" i="88"/>
  <c r="H111" i="88"/>
  <c r="L110" i="88"/>
  <c r="E109" i="88"/>
  <c r="D109" i="88"/>
  <c r="I108" i="88"/>
  <c r="H108" i="88"/>
  <c r="D108" i="88"/>
  <c r="M107" i="88"/>
  <c r="L107" i="88"/>
  <c r="E105" i="88"/>
  <c r="D105" i="88"/>
  <c r="D104" i="88"/>
  <c r="M103" i="88"/>
  <c r="L103" i="88"/>
  <c r="I103" i="88"/>
  <c r="H103" i="88"/>
  <c r="E101" i="88"/>
  <c r="D101" i="88"/>
  <c r="E100" i="88"/>
  <c r="D100" i="88"/>
  <c r="M99" i="88"/>
  <c r="L99" i="88"/>
  <c r="D99" i="88"/>
  <c r="E98" i="88"/>
  <c r="M97" i="88"/>
  <c r="L97" i="88"/>
  <c r="I97" i="88"/>
  <c r="H97" i="88"/>
  <c r="E97" i="88"/>
  <c r="L96" i="88"/>
  <c r="I96" i="88"/>
  <c r="H96" i="88"/>
  <c r="E96" i="88"/>
  <c r="E95" i="88"/>
  <c r="I94" i="88"/>
  <c r="H94" i="88"/>
  <c r="E94" i="88"/>
  <c r="D94" i="88"/>
  <c r="M93" i="88"/>
  <c r="L93" i="88"/>
  <c r="H93" i="88"/>
  <c r="E91" i="88"/>
  <c r="D91" i="88"/>
  <c r="M90" i="88"/>
  <c r="L90" i="88"/>
  <c r="E90" i="88"/>
  <c r="L89" i="88"/>
  <c r="E89" i="88"/>
  <c r="M88" i="88"/>
  <c r="L88" i="88"/>
  <c r="E88" i="88"/>
  <c r="I87" i="88"/>
  <c r="H87" i="88"/>
  <c r="E87" i="88"/>
  <c r="M86" i="88"/>
  <c r="L86" i="88"/>
  <c r="E86" i="88"/>
  <c r="D86" i="88"/>
  <c r="D85" i="88"/>
  <c r="I84" i="88"/>
  <c r="H84" i="88"/>
  <c r="M83" i="88"/>
  <c r="L83" i="88"/>
  <c r="E83" i="88"/>
  <c r="D83" i="88"/>
  <c r="E82" i="88"/>
  <c r="D82" i="88"/>
  <c r="M81" i="88"/>
  <c r="L81" i="88"/>
  <c r="I81" i="88"/>
  <c r="H81" i="88"/>
  <c r="H80" i="88"/>
  <c r="E80" i="88"/>
  <c r="D80" i="88"/>
  <c r="D79" i="88"/>
  <c r="M78" i="88"/>
  <c r="L78" i="88"/>
  <c r="I78" i="88"/>
  <c r="H78" i="88"/>
  <c r="E77" i="88"/>
  <c r="D77" i="88"/>
  <c r="M76" i="88"/>
  <c r="L76" i="88"/>
  <c r="L75" i="88"/>
  <c r="I74" i="88"/>
  <c r="H74" i="88"/>
  <c r="E74" i="88"/>
  <c r="D74" i="88"/>
  <c r="M72" i="88"/>
  <c r="L72" i="88"/>
  <c r="I71" i="88"/>
  <c r="H71" i="88"/>
  <c r="E71" i="88"/>
  <c r="D71" i="88"/>
  <c r="E70" i="88"/>
  <c r="M69" i="88"/>
  <c r="L69" i="88"/>
  <c r="I69" i="88"/>
  <c r="H69" i="88"/>
  <c r="E69" i="88"/>
  <c r="E68" i="88"/>
  <c r="M67" i="88"/>
  <c r="L67" i="88"/>
  <c r="E67" i="88"/>
  <c r="M66" i="88"/>
  <c r="L66" i="88"/>
  <c r="E66" i="88"/>
  <c r="M65" i="88"/>
  <c r="L65" i="88"/>
  <c r="E65" i="88"/>
  <c r="L64" i="88"/>
  <c r="E64" i="88"/>
  <c r="E63" i="88"/>
  <c r="E62" i="88"/>
  <c r="D62" i="88"/>
  <c r="I61" i="88"/>
  <c r="H61" i="88"/>
  <c r="D61" i="88"/>
  <c r="H60" i="88"/>
  <c r="E59" i="88"/>
  <c r="D59" i="88"/>
  <c r="M58" i="88"/>
  <c r="L58" i="88"/>
  <c r="E58" i="88"/>
  <c r="D58" i="88"/>
  <c r="I57" i="88"/>
  <c r="H57" i="88"/>
  <c r="E57" i="88"/>
  <c r="D57" i="88"/>
  <c r="E56" i="88"/>
  <c r="D56" i="88"/>
  <c r="M55" i="88"/>
  <c r="L55" i="88"/>
  <c r="D55" i="88"/>
  <c r="I54" i="88"/>
  <c r="H54" i="88"/>
  <c r="E54" i="88"/>
  <c r="D54" i="88"/>
  <c r="I53" i="88"/>
  <c r="H53" i="88"/>
  <c r="M52" i="88"/>
  <c r="L52" i="88"/>
  <c r="I52" i="88"/>
  <c r="H52" i="88"/>
  <c r="E52" i="88"/>
  <c r="D52" i="88"/>
  <c r="H51" i="88"/>
  <c r="E49" i="88"/>
  <c r="D49" i="88"/>
  <c r="M48" i="88"/>
  <c r="L48" i="88"/>
  <c r="I48" i="88"/>
  <c r="H48" i="88"/>
  <c r="D48" i="88"/>
  <c r="L47" i="88"/>
  <c r="H47" i="88"/>
  <c r="E46" i="88"/>
  <c r="D46" i="88"/>
  <c r="I45" i="88"/>
  <c r="H45" i="88"/>
  <c r="E44" i="88"/>
  <c r="D44" i="88"/>
  <c r="I43" i="88"/>
  <c r="H43" i="88"/>
  <c r="M42" i="88"/>
  <c r="L42" i="88"/>
  <c r="I41" i="88"/>
  <c r="H41" i="88"/>
  <c r="E41" i="88"/>
  <c r="D41" i="88"/>
  <c r="D40" i="88"/>
  <c r="M39" i="88"/>
  <c r="L39" i="88"/>
  <c r="I39" i="88"/>
  <c r="H39" i="88"/>
  <c r="L38" i="88"/>
  <c r="H38" i="88"/>
  <c r="M37" i="88"/>
  <c r="L37" i="88"/>
  <c r="I36" i="88"/>
  <c r="H36" i="88"/>
  <c r="M35" i="88"/>
  <c r="L35" i="88"/>
  <c r="M34" i="88"/>
  <c r="L34" i="88"/>
  <c r="I34" i="88"/>
  <c r="H34" i="88"/>
  <c r="E34" i="88"/>
  <c r="D34" i="88"/>
  <c r="M33" i="88"/>
  <c r="L33" i="88"/>
  <c r="L32" i="88"/>
  <c r="E31" i="88"/>
  <c r="D31" i="88"/>
  <c r="I30" i="88"/>
  <c r="H30" i="88"/>
  <c r="E30" i="88"/>
  <c r="D30" i="88"/>
  <c r="M28" i="88"/>
  <c r="L28" i="88"/>
  <c r="E28" i="88"/>
  <c r="D28" i="88"/>
  <c r="I26" i="88"/>
  <c r="H26" i="88"/>
  <c r="E26" i="88"/>
  <c r="D26" i="88"/>
  <c r="M24" i="88"/>
  <c r="L24" i="88"/>
  <c r="E24" i="88"/>
  <c r="D24" i="88"/>
  <c r="M22" i="88"/>
  <c r="L22" i="88"/>
  <c r="E22" i="88"/>
  <c r="D22" i="88"/>
  <c r="I21" i="88"/>
  <c r="H21" i="88"/>
  <c r="E21" i="88"/>
  <c r="D21" i="88"/>
  <c r="E20" i="88"/>
  <c r="D20" i="88"/>
  <c r="M19" i="88"/>
  <c r="L19" i="88"/>
  <c r="I19" i="88"/>
  <c r="H19" i="88"/>
  <c r="E19" i="88"/>
  <c r="D19" i="88"/>
  <c r="E18" i="88"/>
  <c r="D18" i="88"/>
  <c r="I17" i="88"/>
  <c r="H17" i="88"/>
  <c r="E17" i="88"/>
  <c r="D17" i="88"/>
  <c r="H16" i="88"/>
  <c r="E15" i="88"/>
  <c r="D15" i="88"/>
  <c r="M14" i="88"/>
  <c r="L14" i="88"/>
  <c r="L13" i="88"/>
  <c r="E13" i="88"/>
  <c r="D13" i="88"/>
  <c r="I12" i="88"/>
  <c r="H12" i="88"/>
  <c r="E10" i="88"/>
  <c r="D10" i="88"/>
  <c r="M9" i="88"/>
  <c r="L9" i="88"/>
  <c r="I9" i="88"/>
  <c r="H9" i="88"/>
  <c r="E8" i="88"/>
  <c r="D8" i="88"/>
  <c r="E5" i="88"/>
  <c r="D5" i="88"/>
  <c r="M4" i="88"/>
  <c r="L4" i="88"/>
  <c r="I4" i="88"/>
  <c r="H4" i="88"/>
  <c r="L3" i="88"/>
  <c r="H3" i="88"/>
  <c r="E3" i="88"/>
  <c r="D3" i="88"/>
  <c r="A1" i="88"/>
  <c r="T1" i="92" s="1"/>
  <c r="M123" i="87"/>
  <c r="L123" i="87"/>
  <c r="I122" i="87"/>
  <c r="H122" i="87"/>
  <c r="M121" i="87"/>
  <c r="L121" i="87"/>
  <c r="I120" i="87"/>
  <c r="H120" i="87"/>
  <c r="M117" i="87"/>
  <c r="L117" i="87"/>
  <c r="L116" i="87"/>
  <c r="I116" i="87"/>
  <c r="H116" i="87"/>
  <c r="H115" i="87"/>
  <c r="E115" i="87"/>
  <c r="D115" i="87"/>
  <c r="I113" i="87"/>
  <c r="H113" i="87"/>
  <c r="I112" i="87"/>
  <c r="H112" i="87"/>
  <c r="E112" i="87"/>
  <c r="D112" i="87"/>
  <c r="M111" i="87"/>
  <c r="L111" i="87"/>
  <c r="H111" i="87"/>
  <c r="L110" i="87"/>
  <c r="E109" i="87"/>
  <c r="D109" i="87"/>
  <c r="I108" i="87"/>
  <c r="H108" i="87"/>
  <c r="D108" i="87"/>
  <c r="M107" i="87"/>
  <c r="L107" i="87"/>
  <c r="E105" i="87"/>
  <c r="D105" i="87"/>
  <c r="D104" i="87"/>
  <c r="M103" i="87"/>
  <c r="L103" i="87"/>
  <c r="I103" i="87"/>
  <c r="H103" i="87"/>
  <c r="E101" i="87"/>
  <c r="D101" i="87"/>
  <c r="E100" i="87"/>
  <c r="D100" i="87"/>
  <c r="M99" i="87"/>
  <c r="L99" i="87"/>
  <c r="D99" i="87"/>
  <c r="E98" i="87"/>
  <c r="M97" i="87"/>
  <c r="L97" i="87"/>
  <c r="I97" i="87"/>
  <c r="H97" i="87"/>
  <c r="E97" i="87"/>
  <c r="L96" i="87"/>
  <c r="I96" i="87"/>
  <c r="H96" i="87"/>
  <c r="E96" i="87"/>
  <c r="E95" i="87"/>
  <c r="I94" i="87"/>
  <c r="H94" i="87"/>
  <c r="E94" i="87"/>
  <c r="D94" i="87"/>
  <c r="M93" i="87"/>
  <c r="L93" i="87"/>
  <c r="H93" i="87"/>
  <c r="E91" i="87"/>
  <c r="D91" i="87"/>
  <c r="M90" i="87"/>
  <c r="L90" i="87"/>
  <c r="E90" i="87"/>
  <c r="L89" i="87"/>
  <c r="E89" i="87"/>
  <c r="M88" i="87"/>
  <c r="L88" i="87"/>
  <c r="E88" i="87"/>
  <c r="I87" i="87"/>
  <c r="H87" i="87"/>
  <c r="E87" i="87"/>
  <c r="M86" i="87"/>
  <c r="L86" i="87"/>
  <c r="E86" i="87"/>
  <c r="D86" i="87"/>
  <c r="D85" i="87"/>
  <c r="I84" i="87"/>
  <c r="H84" i="87"/>
  <c r="M83" i="87"/>
  <c r="L83" i="87"/>
  <c r="E83" i="87"/>
  <c r="D83" i="87"/>
  <c r="E82" i="87"/>
  <c r="D82" i="87"/>
  <c r="M81" i="87"/>
  <c r="L81" i="87"/>
  <c r="I81" i="87"/>
  <c r="H81" i="87"/>
  <c r="H80" i="87"/>
  <c r="E80" i="87"/>
  <c r="D80" i="87"/>
  <c r="D79" i="87"/>
  <c r="M78" i="87"/>
  <c r="L78" i="87"/>
  <c r="I78" i="87"/>
  <c r="H78" i="87"/>
  <c r="E77" i="87"/>
  <c r="D77" i="87"/>
  <c r="M76" i="87"/>
  <c r="L76" i="87"/>
  <c r="L75" i="87"/>
  <c r="I74" i="87"/>
  <c r="H74" i="87"/>
  <c r="E74" i="87"/>
  <c r="D74" i="87"/>
  <c r="M72" i="87"/>
  <c r="L72" i="87"/>
  <c r="I71" i="87"/>
  <c r="H71" i="87"/>
  <c r="E71" i="87"/>
  <c r="D71" i="87"/>
  <c r="E70" i="87"/>
  <c r="M69" i="87"/>
  <c r="L69" i="87"/>
  <c r="I69" i="87"/>
  <c r="H69" i="87"/>
  <c r="E69" i="87"/>
  <c r="E68" i="87"/>
  <c r="M67" i="87"/>
  <c r="L67" i="87"/>
  <c r="E67" i="87"/>
  <c r="M66" i="87"/>
  <c r="L66" i="87"/>
  <c r="E66" i="87"/>
  <c r="M65" i="87"/>
  <c r="L65" i="87"/>
  <c r="E65" i="87"/>
  <c r="L64" i="87"/>
  <c r="E64" i="87"/>
  <c r="E63" i="87"/>
  <c r="E62" i="87"/>
  <c r="D62" i="87"/>
  <c r="I61" i="87"/>
  <c r="H61" i="87"/>
  <c r="D61" i="87"/>
  <c r="H60" i="87"/>
  <c r="E59" i="87"/>
  <c r="D59" i="87"/>
  <c r="M58" i="87"/>
  <c r="L58" i="87"/>
  <c r="E58" i="87"/>
  <c r="D58" i="87"/>
  <c r="I57" i="87"/>
  <c r="H57" i="87"/>
  <c r="E57" i="87"/>
  <c r="D57" i="87"/>
  <c r="E56" i="87"/>
  <c r="D56" i="87"/>
  <c r="M55" i="87"/>
  <c r="L55" i="87"/>
  <c r="D55" i="87"/>
  <c r="I54" i="87"/>
  <c r="H54" i="87"/>
  <c r="E54" i="87"/>
  <c r="D54" i="87"/>
  <c r="I53" i="87"/>
  <c r="H53" i="87"/>
  <c r="M52" i="87"/>
  <c r="L52" i="87"/>
  <c r="I52" i="87"/>
  <c r="H52" i="87"/>
  <c r="E52" i="87"/>
  <c r="D52" i="87"/>
  <c r="H51" i="87"/>
  <c r="E49" i="87"/>
  <c r="D49" i="87"/>
  <c r="M48" i="87"/>
  <c r="L48" i="87"/>
  <c r="I48" i="87"/>
  <c r="H48" i="87"/>
  <c r="D48" i="87"/>
  <c r="L47" i="87"/>
  <c r="H47" i="87"/>
  <c r="E46" i="87"/>
  <c r="D46" i="87"/>
  <c r="I45" i="87"/>
  <c r="H45" i="87"/>
  <c r="E44" i="87"/>
  <c r="D44" i="87"/>
  <c r="I43" i="87"/>
  <c r="H43" i="87"/>
  <c r="M42" i="87"/>
  <c r="L42" i="87"/>
  <c r="I41" i="87"/>
  <c r="H41" i="87"/>
  <c r="E41" i="87"/>
  <c r="D41" i="87"/>
  <c r="D40" i="87"/>
  <c r="M39" i="87"/>
  <c r="L39" i="87"/>
  <c r="I39" i="87"/>
  <c r="H39" i="87"/>
  <c r="L38" i="87"/>
  <c r="H38" i="87"/>
  <c r="M37" i="87"/>
  <c r="L37" i="87"/>
  <c r="I36" i="87"/>
  <c r="H36" i="87"/>
  <c r="M35" i="87"/>
  <c r="L35" i="87"/>
  <c r="M34" i="87"/>
  <c r="L34" i="87"/>
  <c r="I34" i="87"/>
  <c r="H34" i="87"/>
  <c r="E34" i="87"/>
  <c r="D34" i="87"/>
  <c r="M33" i="87"/>
  <c r="L33" i="87"/>
  <c r="L32" i="87"/>
  <c r="E31" i="87"/>
  <c r="D31" i="87"/>
  <c r="I30" i="87"/>
  <c r="H30" i="87"/>
  <c r="E30" i="87"/>
  <c r="D30" i="87"/>
  <c r="M28" i="87"/>
  <c r="L28" i="87"/>
  <c r="E28" i="87"/>
  <c r="D28" i="87"/>
  <c r="I26" i="87"/>
  <c r="H26" i="87"/>
  <c r="E26" i="87"/>
  <c r="D26" i="87"/>
  <c r="M24" i="87"/>
  <c r="L24" i="87"/>
  <c r="E24" i="87"/>
  <c r="D24" i="87"/>
  <c r="M22" i="87"/>
  <c r="L22" i="87"/>
  <c r="E22" i="87"/>
  <c r="D22" i="87"/>
  <c r="I21" i="87"/>
  <c r="H21" i="87"/>
  <c r="E21" i="87"/>
  <c r="D21" i="87"/>
  <c r="E20" i="87"/>
  <c r="D20" i="87"/>
  <c r="M19" i="87"/>
  <c r="L19" i="87"/>
  <c r="I19" i="87"/>
  <c r="H19" i="87"/>
  <c r="E19" i="87"/>
  <c r="D19" i="87"/>
  <c r="E18" i="87"/>
  <c r="D18" i="87"/>
  <c r="I17" i="87"/>
  <c r="H17" i="87"/>
  <c r="E17" i="87"/>
  <c r="D17" i="87"/>
  <c r="H16" i="87"/>
  <c r="E15" i="87"/>
  <c r="D15" i="87"/>
  <c r="M14" i="87"/>
  <c r="L14" i="87"/>
  <c r="L13" i="87"/>
  <c r="E13" i="87"/>
  <c r="D13" i="87"/>
  <c r="I12" i="87"/>
  <c r="H12" i="87"/>
  <c r="E10" i="87"/>
  <c r="D10" i="87"/>
  <c r="M9" i="87"/>
  <c r="L9" i="87"/>
  <c r="I9" i="87"/>
  <c r="H9" i="87"/>
  <c r="E8" i="87"/>
  <c r="D8" i="87"/>
  <c r="E5" i="87"/>
  <c r="D5" i="87"/>
  <c r="M4" i="87"/>
  <c r="L4" i="87"/>
  <c r="I4" i="87"/>
  <c r="H4" i="87"/>
  <c r="L3" i="87"/>
  <c r="H3" i="87"/>
  <c r="E3" i="87"/>
  <c r="D3" i="87"/>
  <c r="A1" i="87"/>
  <c r="S1" i="92" s="1"/>
  <c r="M123" i="86"/>
  <c r="L123" i="86"/>
  <c r="I122" i="86"/>
  <c r="H122" i="86"/>
  <c r="M121" i="86"/>
  <c r="L121" i="86"/>
  <c r="I120" i="86"/>
  <c r="H120" i="86"/>
  <c r="M117" i="86"/>
  <c r="L117" i="86"/>
  <c r="L116" i="86"/>
  <c r="I116" i="86"/>
  <c r="H116" i="86"/>
  <c r="H115" i="86"/>
  <c r="E115" i="86"/>
  <c r="D115" i="86"/>
  <c r="I113" i="86"/>
  <c r="H113" i="86"/>
  <c r="I112" i="86"/>
  <c r="H112" i="86"/>
  <c r="E112" i="86"/>
  <c r="D112" i="86"/>
  <c r="M111" i="86"/>
  <c r="L111" i="86"/>
  <c r="H111" i="86"/>
  <c r="L110" i="86"/>
  <c r="E109" i="86"/>
  <c r="D109" i="86"/>
  <c r="I108" i="86"/>
  <c r="H108" i="86"/>
  <c r="D108" i="86"/>
  <c r="M107" i="86"/>
  <c r="L107" i="86"/>
  <c r="E105" i="86"/>
  <c r="D105" i="86"/>
  <c r="D104" i="86"/>
  <c r="M103" i="86"/>
  <c r="L103" i="86"/>
  <c r="I103" i="86"/>
  <c r="H103" i="86"/>
  <c r="E101" i="86"/>
  <c r="D101" i="86"/>
  <c r="E100" i="86"/>
  <c r="D100" i="86"/>
  <c r="M99" i="86"/>
  <c r="L99" i="86"/>
  <c r="D99" i="86"/>
  <c r="E98" i="86"/>
  <c r="M97" i="86"/>
  <c r="L97" i="86"/>
  <c r="I97" i="86"/>
  <c r="H97" i="86"/>
  <c r="E97" i="86"/>
  <c r="L96" i="86"/>
  <c r="I96" i="86"/>
  <c r="H96" i="86"/>
  <c r="E96" i="86"/>
  <c r="E95" i="86"/>
  <c r="I94" i="86"/>
  <c r="H94" i="86"/>
  <c r="E94" i="86"/>
  <c r="D94" i="86"/>
  <c r="M93" i="86"/>
  <c r="L93" i="86"/>
  <c r="H93" i="86"/>
  <c r="E91" i="86"/>
  <c r="D91" i="86"/>
  <c r="M90" i="86"/>
  <c r="L90" i="86"/>
  <c r="E90" i="86"/>
  <c r="L89" i="86"/>
  <c r="E89" i="86"/>
  <c r="M88" i="86"/>
  <c r="L88" i="86"/>
  <c r="E88" i="86"/>
  <c r="I87" i="86"/>
  <c r="H87" i="86"/>
  <c r="E87" i="86"/>
  <c r="M86" i="86"/>
  <c r="L86" i="86"/>
  <c r="E86" i="86"/>
  <c r="D86" i="86"/>
  <c r="D85" i="86"/>
  <c r="I84" i="86"/>
  <c r="H84" i="86"/>
  <c r="M83" i="86"/>
  <c r="L83" i="86"/>
  <c r="E83" i="86"/>
  <c r="D83" i="86"/>
  <c r="E82" i="86"/>
  <c r="D82" i="86"/>
  <c r="M81" i="86"/>
  <c r="L81" i="86"/>
  <c r="I81" i="86"/>
  <c r="H81" i="86"/>
  <c r="H80" i="86"/>
  <c r="E80" i="86"/>
  <c r="D80" i="86"/>
  <c r="D79" i="86"/>
  <c r="M78" i="86"/>
  <c r="L78" i="86"/>
  <c r="I78" i="86"/>
  <c r="H78" i="86"/>
  <c r="E77" i="86"/>
  <c r="D77" i="86"/>
  <c r="M76" i="86"/>
  <c r="L76" i="86"/>
  <c r="L75" i="86"/>
  <c r="I74" i="86"/>
  <c r="H74" i="86"/>
  <c r="E74" i="86"/>
  <c r="D74" i="86"/>
  <c r="M72" i="86"/>
  <c r="L72" i="86"/>
  <c r="I71" i="86"/>
  <c r="H71" i="86"/>
  <c r="E71" i="86"/>
  <c r="D71" i="86"/>
  <c r="E70" i="86"/>
  <c r="M69" i="86"/>
  <c r="L69" i="86"/>
  <c r="I69" i="86"/>
  <c r="H69" i="86"/>
  <c r="E69" i="86"/>
  <c r="E68" i="86"/>
  <c r="M67" i="86"/>
  <c r="L67" i="86"/>
  <c r="E67" i="86"/>
  <c r="M66" i="86"/>
  <c r="L66" i="86"/>
  <c r="E66" i="86"/>
  <c r="M65" i="86"/>
  <c r="L65" i="86"/>
  <c r="E65" i="86"/>
  <c r="L64" i="86"/>
  <c r="E64" i="86"/>
  <c r="E63" i="86"/>
  <c r="E62" i="86"/>
  <c r="D62" i="86"/>
  <c r="I61" i="86"/>
  <c r="H61" i="86"/>
  <c r="D61" i="86"/>
  <c r="H60" i="86"/>
  <c r="E59" i="86"/>
  <c r="D59" i="86"/>
  <c r="M58" i="86"/>
  <c r="L58" i="86"/>
  <c r="E58" i="86"/>
  <c r="D58" i="86"/>
  <c r="I57" i="86"/>
  <c r="H57" i="86"/>
  <c r="E57" i="86"/>
  <c r="D57" i="86"/>
  <c r="E56" i="86"/>
  <c r="D56" i="86"/>
  <c r="M55" i="86"/>
  <c r="L55" i="86"/>
  <c r="D55" i="86"/>
  <c r="I54" i="86"/>
  <c r="H54" i="86"/>
  <c r="E54" i="86"/>
  <c r="D54" i="86"/>
  <c r="I53" i="86"/>
  <c r="H53" i="86"/>
  <c r="M52" i="86"/>
  <c r="L52" i="86"/>
  <c r="I52" i="86"/>
  <c r="H52" i="86"/>
  <c r="E52" i="86"/>
  <c r="D52" i="86"/>
  <c r="H51" i="86"/>
  <c r="E49" i="86"/>
  <c r="D49" i="86"/>
  <c r="M48" i="86"/>
  <c r="L48" i="86"/>
  <c r="I48" i="86"/>
  <c r="H48" i="86"/>
  <c r="D48" i="86"/>
  <c r="L47" i="86"/>
  <c r="H47" i="86"/>
  <c r="E46" i="86"/>
  <c r="D46" i="86"/>
  <c r="I45" i="86"/>
  <c r="H45" i="86"/>
  <c r="E44" i="86"/>
  <c r="D44" i="86"/>
  <c r="I43" i="86"/>
  <c r="H43" i="86"/>
  <c r="M42" i="86"/>
  <c r="L42" i="86"/>
  <c r="I41" i="86"/>
  <c r="H41" i="86"/>
  <c r="E41" i="86"/>
  <c r="D41" i="86"/>
  <c r="D40" i="86"/>
  <c r="M39" i="86"/>
  <c r="L39" i="86"/>
  <c r="I39" i="86"/>
  <c r="H39" i="86"/>
  <c r="L38" i="86"/>
  <c r="H38" i="86"/>
  <c r="M37" i="86"/>
  <c r="L37" i="86"/>
  <c r="I36" i="86"/>
  <c r="H36" i="86"/>
  <c r="M35" i="86"/>
  <c r="L35" i="86"/>
  <c r="M34" i="86"/>
  <c r="L34" i="86"/>
  <c r="I34" i="86"/>
  <c r="H34" i="86"/>
  <c r="E34" i="86"/>
  <c r="D34" i="86"/>
  <c r="M33" i="86"/>
  <c r="L33" i="86"/>
  <c r="L32" i="86"/>
  <c r="E31" i="86"/>
  <c r="D31" i="86"/>
  <c r="I30" i="86"/>
  <c r="H30" i="86"/>
  <c r="E30" i="86"/>
  <c r="D30" i="86"/>
  <c r="M28" i="86"/>
  <c r="L28" i="86"/>
  <c r="E28" i="86"/>
  <c r="D28" i="86"/>
  <c r="I26" i="86"/>
  <c r="H26" i="86"/>
  <c r="E26" i="86"/>
  <c r="D26" i="86"/>
  <c r="M24" i="86"/>
  <c r="L24" i="86"/>
  <c r="E24" i="86"/>
  <c r="D24" i="86"/>
  <c r="M22" i="86"/>
  <c r="L22" i="86"/>
  <c r="E22" i="86"/>
  <c r="D22" i="86"/>
  <c r="I21" i="86"/>
  <c r="H21" i="86"/>
  <c r="E21" i="86"/>
  <c r="D21" i="86"/>
  <c r="E20" i="86"/>
  <c r="D20" i="86"/>
  <c r="M19" i="86"/>
  <c r="L19" i="86"/>
  <c r="I19" i="86"/>
  <c r="H19" i="86"/>
  <c r="E19" i="86"/>
  <c r="D19" i="86"/>
  <c r="E18" i="86"/>
  <c r="D18" i="86"/>
  <c r="I17" i="86"/>
  <c r="H17" i="86"/>
  <c r="E17" i="86"/>
  <c r="D17" i="86"/>
  <c r="H16" i="86"/>
  <c r="E15" i="86"/>
  <c r="D15" i="86"/>
  <c r="M14" i="86"/>
  <c r="L14" i="86"/>
  <c r="L13" i="86"/>
  <c r="E13" i="86"/>
  <c r="D13" i="86"/>
  <c r="I12" i="86"/>
  <c r="H12" i="86"/>
  <c r="E10" i="86"/>
  <c r="D10" i="86"/>
  <c r="M9" i="86"/>
  <c r="L9" i="86"/>
  <c r="I9" i="86"/>
  <c r="H9" i="86"/>
  <c r="E8" i="86"/>
  <c r="D8" i="86"/>
  <c r="E5" i="86"/>
  <c r="D5" i="86"/>
  <c r="M4" i="86"/>
  <c r="L4" i="86"/>
  <c r="I4" i="86"/>
  <c r="H4" i="86"/>
  <c r="L3" i="86"/>
  <c r="H3" i="86"/>
  <c r="E3" i="86"/>
  <c r="D3" i="86"/>
  <c r="A1" i="86"/>
  <c r="R1" i="92" s="1"/>
  <c r="M123" i="85"/>
  <c r="L123" i="85"/>
  <c r="I122" i="85"/>
  <c r="H122" i="85"/>
  <c r="M121" i="85"/>
  <c r="L121" i="85"/>
  <c r="I120" i="85"/>
  <c r="H120" i="85"/>
  <c r="M117" i="85"/>
  <c r="L117" i="85"/>
  <c r="L116" i="85"/>
  <c r="I116" i="85"/>
  <c r="H116" i="85"/>
  <c r="H115" i="85"/>
  <c r="E115" i="85"/>
  <c r="D115" i="85"/>
  <c r="I113" i="85"/>
  <c r="H113" i="85"/>
  <c r="I112" i="85"/>
  <c r="H112" i="85"/>
  <c r="E112" i="85"/>
  <c r="D112" i="85"/>
  <c r="M111" i="85"/>
  <c r="L111" i="85"/>
  <c r="H111" i="85"/>
  <c r="L110" i="85"/>
  <c r="E109" i="85"/>
  <c r="D109" i="85"/>
  <c r="I108" i="85"/>
  <c r="H108" i="85"/>
  <c r="D108" i="85"/>
  <c r="M107" i="85"/>
  <c r="L107" i="85"/>
  <c r="E105" i="85"/>
  <c r="D105" i="85"/>
  <c r="D104" i="85"/>
  <c r="M103" i="85"/>
  <c r="L103" i="85"/>
  <c r="I103" i="85"/>
  <c r="H103" i="85"/>
  <c r="E101" i="85"/>
  <c r="D101" i="85"/>
  <c r="E100" i="85"/>
  <c r="D100" i="85"/>
  <c r="M99" i="85"/>
  <c r="L99" i="85"/>
  <c r="D99" i="85"/>
  <c r="E98" i="85"/>
  <c r="M97" i="85"/>
  <c r="L97" i="85"/>
  <c r="I97" i="85"/>
  <c r="H97" i="85"/>
  <c r="E97" i="85"/>
  <c r="L96" i="85"/>
  <c r="I96" i="85"/>
  <c r="H96" i="85"/>
  <c r="E96" i="85"/>
  <c r="E95" i="85"/>
  <c r="I94" i="85"/>
  <c r="H94" i="85"/>
  <c r="E94" i="85"/>
  <c r="D94" i="85"/>
  <c r="M93" i="85"/>
  <c r="L93" i="85"/>
  <c r="H93" i="85"/>
  <c r="E91" i="85"/>
  <c r="D91" i="85"/>
  <c r="M90" i="85"/>
  <c r="L90" i="85"/>
  <c r="E90" i="85"/>
  <c r="L89" i="85"/>
  <c r="E89" i="85"/>
  <c r="M88" i="85"/>
  <c r="L88" i="85"/>
  <c r="E88" i="85"/>
  <c r="I87" i="85"/>
  <c r="H87" i="85"/>
  <c r="E87" i="85"/>
  <c r="M86" i="85"/>
  <c r="L86" i="85"/>
  <c r="E86" i="85"/>
  <c r="D86" i="85"/>
  <c r="D85" i="85"/>
  <c r="I84" i="85"/>
  <c r="H84" i="85"/>
  <c r="M83" i="85"/>
  <c r="L83" i="85"/>
  <c r="E83" i="85"/>
  <c r="D83" i="85"/>
  <c r="E82" i="85"/>
  <c r="D82" i="85"/>
  <c r="M81" i="85"/>
  <c r="L81" i="85"/>
  <c r="I81" i="85"/>
  <c r="H81" i="85"/>
  <c r="H80" i="85"/>
  <c r="E80" i="85"/>
  <c r="D80" i="85"/>
  <c r="D79" i="85"/>
  <c r="M78" i="85"/>
  <c r="L78" i="85"/>
  <c r="I78" i="85"/>
  <c r="H78" i="85"/>
  <c r="E77" i="85"/>
  <c r="D77" i="85"/>
  <c r="M76" i="85"/>
  <c r="L76" i="85"/>
  <c r="L75" i="85"/>
  <c r="I74" i="85"/>
  <c r="H74" i="85"/>
  <c r="E74" i="85"/>
  <c r="D74" i="85"/>
  <c r="M72" i="85"/>
  <c r="L72" i="85"/>
  <c r="I71" i="85"/>
  <c r="H71" i="85"/>
  <c r="E71" i="85"/>
  <c r="D71" i="85"/>
  <c r="E70" i="85"/>
  <c r="M69" i="85"/>
  <c r="L69" i="85"/>
  <c r="I69" i="85"/>
  <c r="H69" i="85"/>
  <c r="E69" i="85"/>
  <c r="E68" i="85"/>
  <c r="M67" i="85"/>
  <c r="L67" i="85"/>
  <c r="E67" i="85"/>
  <c r="M66" i="85"/>
  <c r="L66" i="85"/>
  <c r="E66" i="85"/>
  <c r="M65" i="85"/>
  <c r="L65" i="85"/>
  <c r="E65" i="85"/>
  <c r="L64" i="85"/>
  <c r="E64" i="85"/>
  <c r="E63" i="85"/>
  <c r="E62" i="85"/>
  <c r="D62" i="85"/>
  <c r="I61" i="85"/>
  <c r="H61" i="85"/>
  <c r="D61" i="85"/>
  <c r="H60" i="85"/>
  <c r="E59" i="85"/>
  <c r="D59" i="85"/>
  <c r="M58" i="85"/>
  <c r="L58" i="85"/>
  <c r="E58" i="85"/>
  <c r="D58" i="85"/>
  <c r="I57" i="85"/>
  <c r="H57" i="85"/>
  <c r="E57" i="85"/>
  <c r="D57" i="85"/>
  <c r="E56" i="85"/>
  <c r="D56" i="85"/>
  <c r="M55" i="85"/>
  <c r="L55" i="85"/>
  <c r="D55" i="85"/>
  <c r="I54" i="85"/>
  <c r="H54" i="85"/>
  <c r="E54" i="85"/>
  <c r="D54" i="85"/>
  <c r="I53" i="85"/>
  <c r="H53" i="85"/>
  <c r="M52" i="85"/>
  <c r="L52" i="85"/>
  <c r="I52" i="85"/>
  <c r="H52" i="85"/>
  <c r="E52" i="85"/>
  <c r="D52" i="85"/>
  <c r="H51" i="85"/>
  <c r="E49" i="85"/>
  <c r="D49" i="85"/>
  <c r="M48" i="85"/>
  <c r="L48" i="85"/>
  <c r="I48" i="85"/>
  <c r="H48" i="85"/>
  <c r="D48" i="85"/>
  <c r="L47" i="85"/>
  <c r="H47" i="85"/>
  <c r="E46" i="85"/>
  <c r="D46" i="85"/>
  <c r="I45" i="85"/>
  <c r="H45" i="85"/>
  <c r="E44" i="85"/>
  <c r="D44" i="85"/>
  <c r="I43" i="85"/>
  <c r="H43" i="85"/>
  <c r="M42" i="85"/>
  <c r="L42" i="85"/>
  <c r="I41" i="85"/>
  <c r="H41" i="85"/>
  <c r="E41" i="85"/>
  <c r="D41" i="85"/>
  <c r="D40" i="85"/>
  <c r="M39" i="85"/>
  <c r="L39" i="85"/>
  <c r="I39" i="85"/>
  <c r="H39" i="85"/>
  <c r="L38" i="85"/>
  <c r="H38" i="85"/>
  <c r="M37" i="85"/>
  <c r="L37" i="85"/>
  <c r="I36" i="85"/>
  <c r="H36" i="85"/>
  <c r="M35" i="85"/>
  <c r="L35" i="85"/>
  <c r="M34" i="85"/>
  <c r="L34" i="85"/>
  <c r="I34" i="85"/>
  <c r="H34" i="85"/>
  <c r="E34" i="85"/>
  <c r="D34" i="85"/>
  <c r="M33" i="85"/>
  <c r="L33" i="85"/>
  <c r="L32" i="85"/>
  <c r="E31" i="85"/>
  <c r="D31" i="85"/>
  <c r="I30" i="85"/>
  <c r="H30" i="85"/>
  <c r="E30" i="85"/>
  <c r="D30" i="85"/>
  <c r="M28" i="85"/>
  <c r="L28" i="85"/>
  <c r="E28" i="85"/>
  <c r="D28" i="85"/>
  <c r="I26" i="85"/>
  <c r="H26" i="85"/>
  <c r="E26" i="85"/>
  <c r="D26" i="85"/>
  <c r="M24" i="85"/>
  <c r="L24" i="85"/>
  <c r="E24" i="85"/>
  <c r="D24" i="85"/>
  <c r="M22" i="85"/>
  <c r="L22" i="85"/>
  <c r="E22" i="85"/>
  <c r="D22" i="85"/>
  <c r="I21" i="85"/>
  <c r="H21" i="85"/>
  <c r="E21" i="85"/>
  <c r="D21" i="85"/>
  <c r="E20" i="85"/>
  <c r="D20" i="85"/>
  <c r="M19" i="85"/>
  <c r="L19" i="85"/>
  <c r="I19" i="85"/>
  <c r="H19" i="85"/>
  <c r="E19" i="85"/>
  <c r="D19" i="85"/>
  <c r="E18" i="85"/>
  <c r="D18" i="85"/>
  <c r="I17" i="85"/>
  <c r="H17" i="85"/>
  <c r="E17" i="85"/>
  <c r="D17" i="85"/>
  <c r="H16" i="85"/>
  <c r="E15" i="85"/>
  <c r="D15" i="85"/>
  <c r="M14" i="85"/>
  <c r="L14" i="85"/>
  <c r="L13" i="85"/>
  <c r="E13" i="85"/>
  <c r="D13" i="85"/>
  <c r="I12" i="85"/>
  <c r="H12" i="85"/>
  <c r="E10" i="85"/>
  <c r="D10" i="85"/>
  <c r="M9" i="85"/>
  <c r="L9" i="85"/>
  <c r="I9" i="85"/>
  <c r="H9" i="85"/>
  <c r="E8" i="85"/>
  <c r="D8" i="85"/>
  <c r="E5" i="85"/>
  <c r="D5" i="85"/>
  <c r="M4" i="85"/>
  <c r="L4" i="85"/>
  <c r="I4" i="85"/>
  <c r="H4" i="85"/>
  <c r="L3" i="85"/>
  <c r="H3" i="85"/>
  <c r="E3" i="85"/>
  <c r="D3" i="85"/>
  <c r="A1" i="85"/>
  <c r="Q1" i="92" s="1"/>
  <c r="M123" i="84"/>
  <c r="L123" i="84"/>
  <c r="I122" i="84"/>
  <c r="H122" i="84"/>
  <c r="M121" i="84"/>
  <c r="L121" i="84"/>
  <c r="I120" i="84"/>
  <c r="H120" i="84"/>
  <c r="M117" i="84"/>
  <c r="L117" i="84"/>
  <c r="L116" i="84"/>
  <c r="I116" i="84"/>
  <c r="H116" i="84"/>
  <c r="H115" i="84"/>
  <c r="E115" i="84"/>
  <c r="D115" i="84"/>
  <c r="I113" i="84"/>
  <c r="H113" i="84"/>
  <c r="I112" i="84"/>
  <c r="H112" i="84"/>
  <c r="E112" i="84"/>
  <c r="D112" i="84"/>
  <c r="M111" i="84"/>
  <c r="L111" i="84"/>
  <c r="H111" i="84"/>
  <c r="L110" i="84"/>
  <c r="E109" i="84"/>
  <c r="D109" i="84"/>
  <c r="I108" i="84"/>
  <c r="H108" i="84"/>
  <c r="D108" i="84"/>
  <c r="M107" i="84"/>
  <c r="L107" i="84"/>
  <c r="E105" i="84"/>
  <c r="D105" i="84"/>
  <c r="D104" i="84"/>
  <c r="M103" i="84"/>
  <c r="L103" i="84"/>
  <c r="I103" i="84"/>
  <c r="H103" i="84"/>
  <c r="E101" i="84"/>
  <c r="D101" i="84"/>
  <c r="E100" i="84"/>
  <c r="D100" i="84"/>
  <c r="M99" i="84"/>
  <c r="L99" i="84"/>
  <c r="D99" i="84"/>
  <c r="E98" i="84"/>
  <c r="M97" i="84"/>
  <c r="L97" i="84"/>
  <c r="I97" i="84"/>
  <c r="H97" i="84"/>
  <c r="E97" i="84"/>
  <c r="L96" i="84"/>
  <c r="I96" i="84"/>
  <c r="H96" i="84"/>
  <c r="E96" i="84"/>
  <c r="E95" i="84"/>
  <c r="I94" i="84"/>
  <c r="H94" i="84"/>
  <c r="E94" i="84"/>
  <c r="D94" i="84"/>
  <c r="M93" i="84"/>
  <c r="L93" i="84"/>
  <c r="H93" i="84"/>
  <c r="E91" i="84"/>
  <c r="D91" i="84"/>
  <c r="M90" i="84"/>
  <c r="L90" i="84"/>
  <c r="E90" i="84"/>
  <c r="L89" i="84"/>
  <c r="E89" i="84"/>
  <c r="M88" i="84"/>
  <c r="L88" i="84"/>
  <c r="E88" i="84"/>
  <c r="I87" i="84"/>
  <c r="H87" i="84"/>
  <c r="E87" i="84"/>
  <c r="M86" i="84"/>
  <c r="L86" i="84"/>
  <c r="E86" i="84"/>
  <c r="D86" i="84"/>
  <c r="D85" i="84"/>
  <c r="I84" i="84"/>
  <c r="H84" i="84"/>
  <c r="M83" i="84"/>
  <c r="L83" i="84"/>
  <c r="E83" i="84"/>
  <c r="D83" i="84"/>
  <c r="E82" i="84"/>
  <c r="D82" i="84"/>
  <c r="M81" i="84"/>
  <c r="L81" i="84"/>
  <c r="I81" i="84"/>
  <c r="H81" i="84"/>
  <c r="H80" i="84"/>
  <c r="E80" i="84"/>
  <c r="D80" i="84"/>
  <c r="D79" i="84"/>
  <c r="M78" i="84"/>
  <c r="L78" i="84"/>
  <c r="I78" i="84"/>
  <c r="H78" i="84"/>
  <c r="E77" i="84"/>
  <c r="D77" i="84"/>
  <c r="M76" i="84"/>
  <c r="L76" i="84"/>
  <c r="L75" i="84"/>
  <c r="I74" i="84"/>
  <c r="H74" i="84"/>
  <c r="E74" i="84"/>
  <c r="D74" i="84"/>
  <c r="M72" i="84"/>
  <c r="L72" i="84"/>
  <c r="I71" i="84"/>
  <c r="H71" i="84"/>
  <c r="E71" i="84"/>
  <c r="D71" i="84"/>
  <c r="E70" i="84"/>
  <c r="M69" i="84"/>
  <c r="L69" i="84"/>
  <c r="I69" i="84"/>
  <c r="H69" i="84"/>
  <c r="E69" i="84"/>
  <c r="E68" i="84"/>
  <c r="M67" i="84"/>
  <c r="L67" i="84"/>
  <c r="E67" i="84"/>
  <c r="M66" i="84"/>
  <c r="L66" i="84"/>
  <c r="E66" i="84"/>
  <c r="M65" i="84"/>
  <c r="L65" i="84"/>
  <c r="E65" i="84"/>
  <c r="L64" i="84"/>
  <c r="E64" i="84"/>
  <c r="E63" i="84"/>
  <c r="E62" i="84"/>
  <c r="D62" i="84"/>
  <c r="I61" i="84"/>
  <c r="H61" i="84"/>
  <c r="D61" i="84"/>
  <c r="H60" i="84"/>
  <c r="E59" i="84"/>
  <c r="D59" i="84"/>
  <c r="M58" i="84"/>
  <c r="L58" i="84"/>
  <c r="E58" i="84"/>
  <c r="D58" i="84"/>
  <c r="I57" i="84"/>
  <c r="H57" i="84"/>
  <c r="E57" i="84"/>
  <c r="D57" i="84"/>
  <c r="E56" i="84"/>
  <c r="D56" i="84"/>
  <c r="M55" i="84"/>
  <c r="L55" i="84"/>
  <c r="D55" i="84"/>
  <c r="I54" i="84"/>
  <c r="H54" i="84"/>
  <c r="E54" i="84"/>
  <c r="D54" i="84"/>
  <c r="I53" i="84"/>
  <c r="H53" i="84"/>
  <c r="M52" i="84"/>
  <c r="L52" i="84"/>
  <c r="I52" i="84"/>
  <c r="H52" i="84"/>
  <c r="E52" i="84"/>
  <c r="D52" i="84"/>
  <c r="H51" i="84"/>
  <c r="E49" i="84"/>
  <c r="D49" i="84"/>
  <c r="M48" i="84"/>
  <c r="L48" i="84"/>
  <c r="I48" i="84"/>
  <c r="H48" i="84"/>
  <c r="D48" i="84"/>
  <c r="L47" i="84"/>
  <c r="H47" i="84"/>
  <c r="E46" i="84"/>
  <c r="D46" i="84"/>
  <c r="I45" i="84"/>
  <c r="H45" i="84"/>
  <c r="E44" i="84"/>
  <c r="D44" i="84"/>
  <c r="I43" i="84"/>
  <c r="H43" i="84"/>
  <c r="M42" i="84"/>
  <c r="L42" i="84"/>
  <c r="I41" i="84"/>
  <c r="H41" i="84"/>
  <c r="E41" i="84"/>
  <c r="D41" i="84"/>
  <c r="D40" i="84"/>
  <c r="M39" i="84"/>
  <c r="L39" i="84"/>
  <c r="I39" i="84"/>
  <c r="H39" i="84"/>
  <c r="L38" i="84"/>
  <c r="H38" i="84"/>
  <c r="M37" i="84"/>
  <c r="L37" i="84"/>
  <c r="I36" i="84"/>
  <c r="H36" i="84"/>
  <c r="M35" i="84"/>
  <c r="L35" i="84"/>
  <c r="M34" i="84"/>
  <c r="L34" i="84"/>
  <c r="I34" i="84"/>
  <c r="H34" i="84"/>
  <c r="E34" i="84"/>
  <c r="D34" i="84"/>
  <c r="M33" i="84"/>
  <c r="L33" i="84"/>
  <c r="L32" i="84"/>
  <c r="E31" i="84"/>
  <c r="D31" i="84"/>
  <c r="I30" i="84"/>
  <c r="H30" i="84"/>
  <c r="E30" i="84"/>
  <c r="D30" i="84"/>
  <c r="M28" i="84"/>
  <c r="L28" i="84"/>
  <c r="E28" i="84"/>
  <c r="D28" i="84"/>
  <c r="I26" i="84"/>
  <c r="H26" i="84"/>
  <c r="E26" i="84"/>
  <c r="D26" i="84"/>
  <c r="M24" i="84"/>
  <c r="L24" i="84"/>
  <c r="E24" i="84"/>
  <c r="D24" i="84"/>
  <c r="M22" i="84"/>
  <c r="L22" i="84"/>
  <c r="E22" i="84"/>
  <c r="D22" i="84"/>
  <c r="I21" i="84"/>
  <c r="H21" i="84"/>
  <c r="E21" i="84"/>
  <c r="D21" i="84"/>
  <c r="E20" i="84"/>
  <c r="D20" i="84"/>
  <c r="M19" i="84"/>
  <c r="L19" i="84"/>
  <c r="I19" i="84"/>
  <c r="H19" i="84"/>
  <c r="E19" i="84"/>
  <c r="D19" i="84"/>
  <c r="E18" i="84"/>
  <c r="D18" i="84"/>
  <c r="I17" i="84"/>
  <c r="H17" i="84"/>
  <c r="E17" i="84"/>
  <c r="D17" i="84"/>
  <c r="H16" i="84"/>
  <c r="E15" i="84"/>
  <c r="D15" i="84"/>
  <c r="M14" i="84"/>
  <c r="L14" i="84"/>
  <c r="L13" i="84"/>
  <c r="E13" i="84"/>
  <c r="D13" i="84"/>
  <c r="I12" i="84"/>
  <c r="H12" i="84"/>
  <c r="E10" i="84"/>
  <c r="D10" i="84"/>
  <c r="M9" i="84"/>
  <c r="L9" i="84"/>
  <c r="I9" i="84"/>
  <c r="H9" i="84"/>
  <c r="E8" i="84"/>
  <c r="D8" i="84"/>
  <c r="E5" i="84"/>
  <c r="D5" i="84"/>
  <c r="M4" i="84"/>
  <c r="L4" i="84"/>
  <c r="I4" i="84"/>
  <c r="H4" i="84"/>
  <c r="L3" i="84"/>
  <c r="H3" i="84"/>
  <c r="E3" i="84"/>
  <c r="D3" i="84"/>
  <c r="A1" i="84"/>
  <c r="P1" i="92" s="1"/>
  <c r="M123" i="83"/>
  <c r="L123" i="83"/>
  <c r="I122" i="83"/>
  <c r="H122" i="83"/>
  <c r="M121" i="83"/>
  <c r="L121" i="83"/>
  <c r="I120" i="83"/>
  <c r="H120" i="83"/>
  <c r="M117" i="83"/>
  <c r="L117" i="83"/>
  <c r="L116" i="83"/>
  <c r="I116" i="83"/>
  <c r="H116" i="83"/>
  <c r="H115" i="83"/>
  <c r="E115" i="83"/>
  <c r="D115" i="83"/>
  <c r="I113" i="83"/>
  <c r="H113" i="83"/>
  <c r="I112" i="83"/>
  <c r="H112" i="83"/>
  <c r="E112" i="83"/>
  <c r="D112" i="83"/>
  <c r="M111" i="83"/>
  <c r="L111" i="83"/>
  <c r="H111" i="83"/>
  <c r="L110" i="83"/>
  <c r="E109" i="83"/>
  <c r="D109" i="83"/>
  <c r="I108" i="83"/>
  <c r="H108" i="83"/>
  <c r="D108" i="83"/>
  <c r="M107" i="83"/>
  <c r="L107" i="83"/>
  <c r="E105" i="83"/>
  <c r="D105" i="83"/>
  <c r="D104" i="83"/>
  <c r="M103" i="83"/>
  <c r="L103" i="83"/>
  <c r="I103" i="83"/>
  <c r="H103" i="83"/>
  <c r="E101" i="83"/>
  <c r="D101" i="83"/>
  <c r="E100" i="83"/>
  <c r="D100" i="83"/>
  <c r="M99" i="83"/>
  <c r="L99" i="83"/>
  <c r="D99" i="83"/>
  <c r="E98" i="83"/>
  <c r="M97" i="83"/>
  <c r="L97" i="83"/>
  <c r="I97" i="83"/>
  <c r="H97" i="83"/>
  <c r="E97" i="83"/>
  <c r="L96" i="83"/>
  <c r="I96" i="83"/>
  <c r="H96" i="83"/>
  <c r="E96" i="83"/>
  <c r="E95" i="83"/>
  <c r="I94" i="83"/>
  <c r="H94" i="83"/>
  <c r="E94" i="83"/>
  <c r="D94" i="83"/>
  <c r="M93" i="83"/>
  <c r="L93" i="83"/>
  <c r="H93" i="83"/>
  <c r="E91" i="83"/>
  <c r="D91" i="83"/>
  <c r="M90" i="83"/>
  <c r="L90" i="83"/>
  <c r="E90" i="83"/>
  <c r="L89" i="83"/>
  <c r="E89" i="83"/>
  <c r="M88" i="83"/>
  <c r="L88" i="83"/>
  <c r="E88" i="83"/>
  <c r="I87" i="83"/>
  <c r="H87" i="83"/>
  <c r="E87" i="83"/>
  <c r="M86" i="83"/>
  <c r="L86" i="83"/>
  <c r="E86" i="83"/>
  <c r="D86" i="83"/>
  <c r="D85" i="83"/>
  <c r="I84" i="83"/>
  <c r="H84" i="83"/>
  <c r="M83" i="83"/>
  <c r="L83" i="83"/>
  <c r="E83" i="83"/>
  <c r="D83" i="83"/>
  <c r="E82" i="83"/>
  <c r="D82" i="83"/>
  <c r="M81" i="83"/>
  <c r="L81" i="83"/>
  <c r="I81" i="83"/>
  <c r="H81" i="83"/>
  <c r="H80" i="83"/>
  <c r="E80" i="83"/>
  <c r="D80" i="83"/>
  <c r="D79" i="83"/>
  <c r="M78" i="83"/>
  <c r="L78" i="83"/>
  <c r="I78" i="83"/>
  <c r="H78" i="83"/>
  <c r="E77" i="83"/>
  <c r="D77" i="83"/>
  <c r="M76" i="83"/>
  <c r="L76" i="83"/>
  <c r="L75" i="83"/>
  <c r="I74" i="83"/>
  <c r="H74" i="83"/>
  <c r="E74" i="83"/>
  <c r="D74" i="83"/>
  <c r="M72" i="83"/>
  <c r="L72" i="83"/>
  <c r="I71" i="83"/>
  <c r="H71" i="83"/>
  <c r="E71" i="83"/>
  <c r="D71" i="83"/>
  <c r="E70" i="83"/>
  <c r="M69" i="83"/>
  <c r="L69" i="83"/>
  <c r="I69" i="83"/>
  <c r="H69" i="83"/>
  <c r="E69" i="83"/>
  <c r="E68" i="83"/>
  <c r="M67" i="83"/>
  <c r="L67" i="83"/>
  <c r="E67" i="83"/>
  <c r="M66" i="83"/>
  <c r="L66" i="83"/>
  <c r="E66" i="83"/>
  <c r="M65" i="83"/>
  <c r="L65" i="83"/>
  <c r="E65" i="83"/>
  <c r="L64" i="83"/>
  <c r="E64" i="83"/>
  <c r="E63" i="83"/>
  <c r="E62" i="83"/>
  <c r="D62" i="83"/>
  <c r="I61" i="83"/>
  <c r="H61" i="83"/>
  <c r="D61" i="83"/>
  <c r="H60" i="83"/>
  <c r="E59" i="83"/>
  <c r="D59" i="83"/>
  <c r="M58" i="83"/>
  <c r="L58" i="83"/>
  <c r="E58" i="83"/>
  <c r="D58" i="83"/>
  <c r="I57" i="83"/>
  <c r="H57" i="83"/>
  <c r="E57" i="83"/>
  <c r="D57" i="83"/>
  <c r="E56" i="83"/>
  <c r="D56" i="83"/>
  <c r="M55" i="83"/>
  <c r="L55" i="83"/>
  <c r="D55" i="83"/>
  <c r="I54" i="83"/>
  <c r="H54" i="83"/>
  <c r="E54" i="83"/>
  <c r="D54" i="83"/>
  <c r="I53" i="83"/>
  <c r="H53" i="83"/>
  <c r="M52" i="83"/>
  <c r="L52" i="83"/>
  <c r="I52" i="83"/>
  <c r="H52" i="83"/>
  <c r="E52" i="83"/>
  <c r="D52" i="83"/>
  <c r="H51" i="83"/>
  <c r="E49" i="83"/>
  <c r="D49" i="83"/>
  <c r="M48" i="83"/>
  <c r="L48" i="83"/>
  <c r="I48" i="83"/>
  <c r="H48" i="83"/>
  <c r="D48" i="83"/>
  <c r="L47" i="83"/>
  <c r="H47" i="83"/>
  <c r="E46" i="83"/>
  <c r="D46" i="83"/>
  <c r="I45" i="83"/>
  <c r="H45" i="83"/>
  <c r="E44" i="83"/>
  <c r="D44" i="83"/>
  <c r="I43" i="83"/>
  <c r="H43" i="83"/>
  <c r="M42" i="83"/>
  <c r="L42" i="83"/>
  <c r="I41" i="83"/>
  <c r="H41" i="83"/>
  <c r="E41" i="83"/>
  <c r="D41" i="83"/>
  <c r="D40" i="83"/>
  <c r="M39" i="83"/>
  <c r="L39" i="83"/>
  <c r="I39" i="83"/>
  <c r="H39" i="83"/>
  <c r="L38" i="83"/>
  <c r="H38" i="83"/>
  <c r="M37" i="83"/>
  <c r="L37" i="83"/>
  <c r="I36" i="83"/>
  <c r="H36" i="83"/>
  <c r="M35" i="83"/>
  <c r="L35" i="83"/>
  <c r="M34" i="83"/>
  <c r="L34" i="83"/>
  <c r="I34" i="83"/>
  <c r="H34" i="83"/>
  <c r="E34" i="83"/>
  <c r="D34" i="83"/>
  <c r="M33" i="83"/>
  <c r="L33" i="83"/>
  <c r="L32" i="83"/>
  <c r="E31" i="83"/>
  <c r="D31" i="83"/>
  <c r="I30" i="83"/>
  <c r="H30" i="83"/>
  <c r="E30" i="83"/>
  <c r="D30" i="83"/>
  <c r="M28" i="83"/>
  <c r="L28" i="83"/>
  <c r="E28" i="83"/>
  <c r="D28" i="83"/>
  <c r="I26" i="83"/>
  <c r="H26" i="83"/>
  <c r="E26" i="83"/>
  <c r="D26" i="83"/>
  <c r="M24" i="83"/>
  <c r="L24" i="83"/>
  <c r="E24" i="83"/>
  <c r="D24" i="83"/>
  <c r="M22" i="83"/>
  <c r="L22" i="83"/>
  <c r="E22" i="83"/>
  <c r="D22" i="83"/>
  <c r="I21" i="83"/>
  <c r="H21" i="83"/>
  <c r="E21" i="83"/>
  <c r="D21" i="83"/>
  <c r="E20" i="83"/>
  <c r="D20" i="83"/>
  <c r="M19" i="83"/>
  <c r="L19" i="83"/>
  <c r="I19" i="83"/>
  <c r="H19" i="83"/>
  <c r="E19" i="83"/>
  <c r="D19" i="83"/>
  <c r="E18" i="83"/>
  <c r="D18" i="83"/>
  <c r="I17" i="83"/>
  <c r="H17" i="83"/>
  <c r="E17" i="83"/>
  <c r="D17" i="83"/>
  <c r="H16" i="83"/>
  <c r="E15" i="83"/>
  <c r="D15" i="83"/>
  <c r="M14" i="83"/>
  <c r="L14" i="83"/>
  <c r="L13" i="83"/>
  <c r="E13" i="83"/>
  <c r="D13" i="83"/>
  <c r="I12" i="83"/>
  <c r="H12" i="83"/>
  <c r="E10" i="83"/>
  <c r="D10" i="83"/>
  <c r="M9" i="83"/>
  <c r="L9" i="83"/>
  <c r="I9" i="83"/>
  <c r="H9" i="83"/>
  <c r="E8" i="83"/>
  <c r="D8" i="83"/>
  <c r="E5" i="83"/>
  <c r="D5" i="83"/>
  <c r="M4" i="83"/>
  <c r="L4" i="83"/>
  <c r="I4" i="83"/>
  <c r="H4" i="83"/>
  <c r="L3" i="83"/>
  <c r="H3" i="83"/>
  <c r="E3" i="83"/>
  <c r="D3" i="83"/>
  <c r="A1" i="83"/>
  <c r="O1" i="92" s="1"/>
  <c r="M123" i="82"/>
  <c r="L123" i="82"/>
  <c r="I122" i="82"/>
  <c r="H122" i="82"/>
  <c r="M121" i="82"/>
  <c r="L121" i="82"/>
  <c r="I120" i="82"/>
  <c r="H120" i="82"/>
  <c r="M117" i="82"/>
  <c r="L117" i="82"/>
  <c r="L116" i="82"/>
  <c r="I116" i="82"/>
  <c r="H116" i="82"/>
  <c r="H115" i="82"/>
  <c r="E115" i="82"/>
  <c r="D115" i="82"/>
  <c r="I113" i="82"/>
  <c r="H113" i="82"/>
  <c r="I112" i="82"/>
  <c r="H112" i="82"/>
  <c r="E112" i="82"/>
  <c r="D112" i="82"/>
  <c r="M111" i="82"/>
  <c r="L111" i="82"/>
  <c r="H111" i="82"/>
  <c r="L110" i="82"/>
  <c r="E109" i="82"/>
  <c r="D109" i="82"/>
  <c r="I108" i="82"/>
  <c r="H108" i="82"/>
  <c r="D108" i="82"/>
  <c r="M107" i="82"/>
  <c r="L107" i="82"/>
  <c r="E105" i="82"/>
  <c r="D105" i="82"/>
  <c r="D104" i="82"/>
  <c r="M103" i="82"/>
  <c r="L103" i="82"/>
  <c r="I103" i="82"/>
  <c r="H103" i="82"/>
  <c r="E101" i="82"/>
  <c r="D101" i="82"/>
  <c r="E100" i="82"/>
  <c r="D100" i="82"/>
  <c r="M99" i="82"/>
  <c r="L99" i="82"/>
  <c r="D99" i="82"/>
  <c r="E98" i="82"/>
  <c r="M97" i="82"/>
  <c r="L97" i="82"/>
  <c r="I97" i="82"/>
  <c r="H97" i="82"/>
  <c r="E97" i="82"/>
  <c r="L96" i="82"/>
  <c r="I96" i="82"/>
  <c r="H96" i="82"/>
  <c r="E96" i="82"/>
  <c r="E95" i="82"/>
  <c r="I94" i="82"/>
  <c r="H94" i="82"/>
  <c r="E94" i="82"/>
  <c r="D94" i="82"/>
  <c r="M93" i="82"/>
  <c r="L93" i="82"/>
  <c r="H93" i="82"/>
  <c r="E91" i="82"/>
  <c r="D91" i="82"/>
  <c r="M90" i="82"/>
  <c r="L90" i="82"/>
  <c r="E90" i="82"/>
  <c r="L89" i="82"/>
  <c r="E89" i="82"/>
  <c r="M88" i="82"/>
  <c r="L88" i="82"/>
  <c r="E88" i="82"/>
  <c r="I87" i="82"/>
  <c r="H87" i="82"/>
  <c r="E87" i="82"/>
  <c r="M86" i="82"/>
  <c r="L86" i="82"/>
  <c r="E86" i="82"/>
  <c r="D86" i="82"/>
  <c r="D85" i="82"/>
  <c r="I84" i="82"/>
  <c r="H84" i="82"/>
  <c r="M83" i="82"/>
  <c r="L83" i="82"/>
  <c r="E83" i="82"/>
  <c r="D83" i="82"/>
  <c r="E82" i="82"/>
  <c r="D82" i="82"/>
  <c r="M81" i="82"/>
  <c r="L81" i="82"/>
  <c r="I81" i="82"/>
  <c r="H81" i="82"/>
  <c r="H80" i="82"/>
  <c r="E80" i="82"/>
  <c r="D80" i="82"/>
  <c r="D79" i="82"/>
  <c r="M78" i="82"/>
  <c r="L78" i="82"/>
  <c r="I78" i="82"/>
  <c r="H78" i="82"/>
  <c r="E77" i="82"/>
  <c r="D77" i="82"/>
  <c r="M76" i="82"/>
  <c r="L76" i="82"/>
  <c r="L75" i="82"/>
  <c r="I74" i="82"/>
  <c r="H74" i="82"/>
  <c r="E74" i="82"/>
  <c r="D74" i="82"/>
  <c r="M72" i="82"/>
  <c r="L72" i="82"/>
  <c r="I71" i="82"/>
  <c r="H71" i="82"/>
  <c r="E71" i="82"/>
  <c r="D71" i="82"/>
  <c r="E70" i="82"/>
  <c r="M69" i="82"/>
  <c r="L69" i="82"/>
  <c r="I69" i="82"/>
  <c r="H69" i="82"/>
  <c r="E69" i="82"/>
  <c r="E68" i="82"/>
  <c r="M67" i="82"/>
  <c r="L67" i="82"/>
  <c r="E67" i="82"/>
  <c r="M66" i="82"/>
  <c r="L66" i="82"/>
  <c r="E66" i="82"/>
  <c r="M65" i="82"/>
  <c r="L65" i="82"/>
  <c r="E65" i="82"/>
  <c r="L64" i="82"/>
  <c r="E64" i="82"/>
  <c r="E63" i="82"/>
  <c r="E62" i="82"/>
  <c r="D62" i="82"/>
  <c r="I61" i="82"/>
  <c r="H61" i="82"/>
  <c r="D61" i="82"/>
  <c r="H60" i="82"/>
  <c r="E59" i="82"/>
  <c r="D59" i="82"/>
  <c r="M58" i="82"/>
  <c r="L58" i="82"/>
  <c r="E58" i="82"/>
  <c r="D58" i="82"/>
  <c r="I57" i="82"/>
  <c r="H57" i="82"/>
  <c r="E57" i="82"/>
  <c r="D57" i="82"/>
  <c r="E56" i="82"/>
  <c r="D56" i="82"/>
  <c r="M55" i="82"/>
  <c r="L55" i="82"/>
  <c r="D55" i="82"/>
  <c r="I54" i="82"/>
  <c r="H54" i="82"/>
  <c r="E54" i="82"/>
  <c r="D54" i="82"/>
  <c r="I53" i="82"/>
  <c r="H53" i="82"/>
  <c r="M52" i="82"/>
  <c r="L52" i="82"/>
  <c r="I52" i="82"/>
  <c r="H52" i="82"/>
  <c r="E52" i="82"/>
  <c r="D52" i="82"/>
  <c r="H51" i="82"/>
  <c r="E49" i="82"/>
  <c r="D49" i="82"/>
  <c r="M48" i="82"/>
  <c r="L48" i="82"/>
  <c r="I48" i="82"/>
  <c r="H48" i="82"/>
  <c r="D48" i="82"/>
  <c r="L47" i="82"/>
  <c r="H47" i="82"/>
  <c r="E46" i="82"/>
  <c r="D46" i="82"/>
  <c r="I45" i="82"/>
  <c r="H45" i="82"/>
  <c r="E44" i="82"/>
  <c r="D44" i="82"/>
  <c r="I43" i="82"/>
  <c r="H43" i="82"/>
  <c r="M42" i="82"/>
  <c r="L42" i="82"/>
  <c r="I41" i="82"/>
  <c r="H41" i="82"/>
  <c r="E41" i="82"/>
  <c r="D41" i="82"/>
  <c r="D40" i="82"/>
  <c r="M39" i="82"/>
  <c r="L39" i="82"/>
  <c r="I39" i="82"/>
  <c r="H39" i="82"/>
  <c r="L38" i="82"/>
  <c r="H38" i="82"/>
  <c r="M37" i="82"/>
  <c r="L37" i="82"/>
  <c r="I36" i="82"/>
  <c r="H36" i="82"/>
  <c r="M35" i="82"/>
  <c r="L35" i="82"/>
  <c r="M34" i="82"/>
  <c r="L34" i="82"/>
  <c r="I34" i="82"/>
  <c r="H34" i="82"/>
  <c r="E34" i="82"/>
  <c r="D34" i="82"/>
  <c r="M33" i="82"/>
  <c r="L33" i="82"/>
  <c r="L32" i="82"/>
  <c r="E31" i="82"/>
  <c r="D31" i="82"/>
  <c r="I30" i="82"/>
  <c r="H30" i="82"/>
  <c r="E30" i="82"/>
  <c r="D30" i="82"/>
  <c r="M28" i="82"/>
  <c r="L28" i="82"/>
  <c r="E28" i="82"/>
  <c r="D28" i="82"/>
  <c r="I26" i="82"/>
  <c r="H26" i="82"/>
  <c r="E26" i="82"/>
  <c r="D26" i="82"/>
  <c r="M24" i="82"/>
  <c r="L24" i="82"/>
  <c r="E24" i="82"/>
  <c r="D24" i="82"/>
  <c r="M22" i="82"/>
  <c r="L22" i="82"/>
  <c r="E22" i="82"/>
  <c r="D22" i="82"/>
  <c r="I21" i="82"/>
  <c r="H21" i="82"/>
  <c r="E21" i="82"/>
  <c r="D21" i="82"/>
  <c r="E20" i="82"/>
  <c r="D20" i="82"/>
  <c r="M19" i="82"/>
  <c r="L19" i="82"/>
  <c r="I19" i="82"/>
  <c r="H19" i="82"/>
  <c r="E19" i="82"/>
  <c r="D19" i="82"/>
  <c r="E18" i="82"/>
  <c r="D18" i="82"/>
  <c r="I17" i="82"/>
  <c r="H17" i="82"/>
  <c r="E17" i="82"/>
  <c r="D17" i="82"/>
  <c r="H16" i="82"/>
  <c r="E15" i="82"/>
  <c r="D15" i="82"/>
  <c r="M14" i="82"/>
  <c r="L14" i="82"/>
  <c r="L13" i="82"/>
  <c r="E13" i="82"/>
  <c r="D13" i="82"/>
  <c r="I12" i="82"/>
  <c r="H12" i="82"/>
  <c r="E10" i="82"/>
  <c r="D10" i="82"/>
  <c r="M9" i="82"/>
  <c r="L9" i="82"/>
  <c r="I9" i="82"/>
  <c r="H9" i="82"/>
  <c r="E8" i="82"/>
  <c r="D8" i="82"/>
  <c r="E5" i="82"/>
  <c r="D5" i="82"/>
  <c r="M4" i="82"/>
  <c r="L4" i="82"/>
  <c r="I4" i="82"/>
  <c r="H4" i="82"/>
  <c r="L3" i="82"/>
  <c r="H3" i="82"/>
  <c r="E3" i="82"/>
  <c r="D3" i="82"/>
  <c r="A1" i="82"/>
  <c r="N1" i="92" s="1"/>
  <c r="M123" i="81"/>
  <c r="L123" i="81"/>
  <c r="I122" i="81"/>
  <c r="H122" i="81"/>
  <c r="M121" i="81"/>
  <c r="L121" i="81"/>
  <c r="I120" i="81"/>
  <c r="H120" i="81"/>
  <c r="M117" i="81"/>
  <c r="L117" i="81"/>
  <c r="L116" i="81"/>
  <c r="I116" i="81"/>
  <c r="H116" i="81"/>
  <c r="H115" i="81"/>
  <c r="E115" i="81"/>
  <c r="D115" i="81"/>
  <c r="I113" i="81"/>
  <c r="H113" i="81"/>
  <c r="I112" i="81"/>
  <c r="H112" i="81"/>
  <c r="E112" i="81"/>
  <c r="D112" i="81"/>
  <c r="M111" i="81"/>
  <c r="L111" i="81"/>
  <c r="H111" i="81"/>
  <c r="L110" i="81"/>
  <c r="E109" i="81"/>
  <c r="D109" i="81"/>
  <c r="I108" i="81"/>
  <c r="H108" i="81"/>
  <c r="D108" i="81"/>
  <c r="M107" i="81"/>
  <c r="L107" i="81"/>
  <c r="E105" i="81"/>
  <c r="D105" i="81"/>
  <c r="D104" i="81"/>
  <c r="M103" i="81"/>
  <c r="L103" i="81"/>
  <c r="I103" i="81"/>
  <c r="H103" i="81"/>
  <c r="E101" i="81"/>
  <c r="D101" i="81"/>
  <c r="E100" i="81"/>
  <c r="D100" i="81"/>
  <c r="M99" i="81"/>
  <c r="L99" i="81"/>
  <c r="D99" i="81"/>
  <c r="E98" i="81"/>
  <c r="M97" i="81"/>
  <c r="L97" i="81"/>
  <c r="I97" i="81"/>
  <c r="H97" i="81"/>
  <c r="E97" i="81"/>
  <c r="L96" i="81"/>
  <c r="I96" i="81"/>
  <c r="H96" i="81"/>
  <c r="E96" i="81"/>
  <c r="E95" i="81"/>
  <c r="I94" i="81"/>
  <c r="H94" i="81"/>
  <c r="E94" i="81"/>
  <c r="D94" i="81"/>
  <c r="M93" i="81"/>
  <c r="L93" i="81"/>
  <c r="H93" i="81"/>
  <c r="E91" i="81"/>
  <c r="D91" i="81"/>
  <c r="M90" i="81"/>
  <c r="L90" i="81"/>
  <c r="E90" i="81"/>
  <c r="L89" i="81"/>
  <c r="E89" i="81"/>
  <c r="M88" i="81"/>
  <c r="L88" i="81"/>
  <c r="E88" i="81"/>
  <c r="I87" i="81"/>
  <c r="H87" i="81"/>
  <c r="E87" i="81"/>
  <c r="M86" i="81"/>
  <c r="L86" i="81"/>
  <c r="E86" i="81"/>
  <c r="D86" i="81"/>
  <c r="D85" i="81"/>
  <c r="I84" i="81"/>
  <c r="H84" i="81"/>
  <c r="M83" i="81"/>
  <c r="L83" i="81"/>
  <c r="E83" i="81"/>
  <c r="D83" i="81"/>
  <c r="E82" i="81"/>
  <c r="D82" i="81"/>
  <c r="M81" i="81"/>
  <c r="L81" i="81"/>
  <c r="I81" i="81"/>
  <c r="H81" i="81"/>
  <c r="H80" i="81"/>
  <c r="E80" i="81"/>
  <c r="D80" i="81"/>
  <c r="D79" i="81"/>
  <c r="M78" i="81"/>
  <c r="L78" i="81"/>
  <c r="I78" i="81"/>
  <c r="H78" i="81"/>
  <c r="E77" i="81"/>
  <c r="D77" i="81"/>
  <c r="M76" i="81"/>
  <c r="L76" i="81"/>
  <c r="L75" i="81"/>
  <c r="I74" i="81"/>
  <c r="H74" i="81"/>
  <c r="E74" i="81"/>
  <c r="D74" i="81"/>
  <c r="M72" i="81"/>
  <c r="L72" i="81"/>
  <c r="I71" i="81"/>
  <c r="H71" i="81"/>
  <c r="E71" i="81"/>
  <c r="D71" i="81"/>
  <c r="E70" i="81"/>
  <c r="M69" i="81"/>
  <c r="L69" i="81"/>
  <c r="I69" i="81"/>
  <c r="H69" i="81"/>
  <c r="E69" i="81"/>
  <c r="E68" i="81"/>
  <c r="M67" i="81"/>
  <c r="L67" i="81"/>
  <c r="E67" i="81"/>
  <c r="M66" i="81"/>
  <c r="L66" i="81"/>
  <c r="E66" i="81"/>
  <c r="M65" i="81"/>
  <c r="L65" i="81"/>
  <c r="E65" i="81"/>
  <c r="L64" i="81"/>
  <c r="E64" i="81"/>
  <c r="E63" i="81"/>
  <c r="E62" i="81"/>
  <c r="D62" i="81"/>
  <c r="I61" i="81"/>
  <c r="H61" i="81"/>
  <c r="D61" i="81"/>
  <c r="H60" i="81"/>
  <c r="E59" i="81"/>
  <c r="D59" i="81"/>
  <c r="M58" i="81"/>
  <c r="L58" i="81"/>
  <c r="E58" i="81"/>
  <c r="D58" i="81"/>
  <c r="I57" i="81"/>
  <c r="H57" i="81"/>
  <c r="E57" i="81"/>
  <c r="D57" i="81"/>
  <c r="E56" i="81"/>
  <c r="D56" i="81"/>
  <c r="M55" i="81"/>
  <c r="L55" i="81"/>
  <c r="D55" i="81"/>
  <c r="I54" i="81"/>
  <c r="H54" i="81"/>
  <c r="E54" i="81"/>
  <c r="D54" i="81"/>
  <c r="I53" i="81"/>
  <c r="H53" i="81"/>
  <c r="M52" i="81"/>
  <c r="L52" i="81"/>
  <c r="I52" i="81"/>
  <c r="H52" i="81"/>
  <c r="E52" i="81"/>
  <c r="D52" i="81"/>
  <c r="H51" i="81"/>
  <c r="E49" i="81"/>
  <c r="D49" i="81"/>
  <c r="M48" i="81"/>
  <c r="L48" i="81"/>
  <c r="I48" i="81"/>
  <c r="H48" i="81"/>
  <c r="D48" i="81"/>
  <c r="L47" i="81"/>
  <c r="H47" i="81"/>
  <c r="E46" i="81"/>
  <c r="D46" i="81"/>
  <c r="I45" i="81"/>
  <c r="H45" i="81"/>
  <c r="E44" i="81"/>
  <c r="D44" i="81"/>
  <c r="I43" i="81"/>
  <c r="H43" i="81"/>
  <c r="M42" i="81"/>
  <c r="L42" i="81"/>
  <c r="I41" i="81"/>
  <c r="H41" i="81"/>
  <c r="E41" i="81"/>
  <c r="D41" i="81"/>
  <c r="D40" i="81"/>
  <c r="M39" i="81"/>
  <c r="L39" i="81"/>
  <c r="I39" i="81"/>
  <c r="H39" i="81"/>
  <c r="L38" i="81"/>
  <c r="H38" i="81"/>
  <c r="M37" i="81"/>
  <c r="L37" i="81"/>
  <c r="I36" i="81"/>
  <c r="H36" i="81"/>
  <c r="M35" i="81"/>
  <c r="L35" i="81"/>
  <c r="M34" i="81"/>
  <c r="L34" i="81"/>
  <c r="I34" i="81"/>
  <c r="H34" i="81"/>
  <c r="E34" i="81"/>
  <c r="D34" i="81"/>
  <c r="M33" i="81"/>
  <c r="L33" i="81"/>
  <c r="L32" i="81"/>
  <c r="E31" i="81"/>
  <c r="D31" i="81"/>
  <c r="I30" i="81"/>
  <c r="H30" i="81"/>
  <c r="E30" i="81"/>
  <c r="D30" i="81"/>
  <c r="M28" i="81"/>
  <c r="L28" i="81"/>
  <c r="E28" i="81"/>
  <c r="D28" i="81"/>
  <c r="I26" i="81"/>
  <c r="H26" i="81"/>
  <c r="E26" i="81"/>
  <c r="D26" i="81"/>
  <c r="M24" i="81"/>
  <c r="L24" i="81"/>
  <c r="E24" i="81"/>
  <c r="D24" i="81"/>
  <c r="M22" i="81"/>
  <c r="L22" i="81"/>
  <c r="E22" i="81"/>
  <c r="D22" i="81"/>
  <c r="I21" i="81"/>
  <c r="H21" i="81"/>
  <c r="E21" i="81"/>
  <c r="D21" i="81"/>
  <c r="E20" i="81"/>
  <c r="D20" i="81"/>
  <c r="M19" i="81"/>
  <c r="L19" i="81"/>
  <c r="I19" i="81"/>
  <c r="H19" i="81"/>
  <c r="E19" i="81"/>
  <c r="D19" i="81"/>
  <c r="E18" i="81"/>
  <c r="D18" i="81"/>
  <c r="I17" i="81"/>
  <c r="H17" i="81"/>
  <c r="E17" i="81"/>
  <c r="D17" i="81"/>
  <c r="H16" i="81"/>
  <c r="E15" i="81"/>
  <c r="D15" i="81"/>
  <c r="M14" i="81"/>
  <c r="L14" i="81"/>
  <c r="L13" i="81"/>
  <c r="E13" i="81"/>
  <c r="D13" i="81"/>
  <c r="I12" i="81"/>
  <c r="H12" i="81"/>
  <c r="E10" i="81"/>
  <c r="D10" i="81"/>
  <c r="M9" i="81"/>
  <c r="L9" i="81"/>
  <c r="I9" i="81"/>
  <c r="H9" i="81"/>
  <c r="E8" i="81"/>
  <c r="D8" i="81"/>
  <c r="E5" i="81"/>
  <c r="D5" i="81"/>
  <c r="M4" i="81"/>
  <c r="L4" i="81"/>
  <c r="I4" i="81"/>
  <c r="H4" i="81"/>
  <c r="L3" i="81"/>
  <c r="H3" i="81"/>
  <c r="E3" i="81"/>
  <c r="D3" i="81"/>
  <c r="A1" i="81"/>
  <c r="M1" i="92" s="1"/>
  <c r="M123" i="80"/>
  <c r="L123" i="80"/>
  <c r="I122" i="80"/>
  <c r="H122" i="80"/>
  <c r="M121" i="80"/>
  <c r="L121" i="80"/>
  <c r="I120" i="80"/>
  <c r="H120" i="80"/>
  <c r="M117" i="80"/>
  <c r="L117" i="80"/>
  <c r="L116" i="80"/>
  <c r="I116" i="80"/>
  <c r="H116" i="80"/>
  <c r="H115" i="80"/>
  <c r="E115" i="80"/>
  <c r="D115" i="80"/>
  <c r="I113" i="80"/>
  <c r="H113" i="80"/>
  <c r="I112" i="80"/>
  <c r="H112" i="80"/>
  <c r="E112" i="80"/>
  <c r="D112" i="80"/>
  <c r="M111" i="80"/>
  <c r="L111" i="80"/>
  <c r="H111" i="80"/>
  <c r="L110" i="80"/>
  <c r="E109" i="80"/>
  <c r="D109" i="80"/>
  <c r="I108" i="80"/>
  <c r="H108" i="80"/>
  <c r="D108" i="80"/>
  <c r="M107" i="80"/>
  <c r="L107" i="80"/>
  <c r="E105" i="80"/>
  <c r="D105" i="80"/>
  <c r="D104" i="80"/>
  <c r="M103" i="80"/>
  <c r="L103" i="80"/>
  <c r="I103" i="80"/>
  <c r="H103" i="80"/>
  <c r="E101" i="80"/>
  <c r="D101" i="80"/>
  <c r="E100" i="80"/>
  <c r="D100" i="80"/>
  <c r="M99" i="80"/>
  <c r="L99" i="80"/>
  <c r="D99" i="80"/>
  <c r="E98" i="80"/>
  <c r="M97" i="80"/>
  <c r="L97" i="80"/>
  <c r="I97" i="80"/>
  <c r="H97" i="80"/>
  <c r="E97" i="80"/>
  <c r="L96" i="80"/>
  <c r="I96" i="80"/>
  <c r="H96" i="80"/>
  <c r="E96" i="80"/>
  <c r="E95" i="80"/>
  <c r="I94" i="80"/>
  <c r="H94" i="80"/>
  <c r="E94" i="80"/>
  <c r="D94" i="80"/>
  <c r="M93" i="80"/>
  <c r="L93" i="80"/>
  <c r="H93" i="80"/>
  <c r="E91" i="80"/>
  <c r="D91" i="80"/>
  <c r="M90" i="80"/>
  <c r="L90" i="80"/>
  <c r="E90" i="80"/>
  <c r="L89" i="80"/>
  <c r="E89" i="80"/>
  <c r="M88" i="80"/>
  <c r="L88" i="80"/>
  <c r="E88" i="80"/>
  <c r="I87" i="80"/>
  <c r="H87" i="80"/>
  <c r="E87" i="80"/>
  <c r="M86" i="80"/>
  <c r="L86" i="80"/>
  <c r="E86" i="80"/>
  <c r="D86" i="80"/>
  <c r="D85" i="80"/>
  <c r="I84" i="80"/>
  <c r="H84" i="80"/>
  <c r="M83" i="80"/>
  <c r="L83" i="80"/>
  <c r="E83" i="80"/>
  <c r="D83" i="80"/>
  <c r="E82" i="80"/>
  <c r="D82" i="80"/>
  <c r="M81" i="80"/>
  <c r="L81" i="80"/>
  <c r="I81" i="80"/>
  <c r="H81" i="80"/>
  <c r="H80" i="80"/>
  <c r="E80" i="80"/>
  <c r="D80" i="80"/>
  <c r="D79" i="80"/>
  <c r="M78" i="80"/>
  <c r="L78" i="80"/>
  <c r="I78" i="80"/>
  <c r="H78" i="80"/>
  <c r="E77" i="80"/>
  <c r="D77" i="80"/>
  <c r="M76" i="80"/>
  <c r="L76" i="80"/>
  <c r="L75" i="80"/>
  <c r="I74" i="80"/>
  <c r="H74" i="80"/>
  <c r="E74" i="80"/>
  <c r="D74" i="80"/>
  <c r="M72" i="80"/>
  <c r="L72" i="80"/>
  <c r="I71" i="80"/>
  <c r="H71" i="80"/>
  <c r="E71" i="80"/>
  <c r="D71" i="80"/>
  <c r="E70" i="80"/>
  <c r="M69" i="80"/>
  <c r="L69" i="80"/>
  <c r="I69" i="80"/>
  <c r="H69" i="80"/>
  <c r="E69" i="80"/>
  <c r="E68" i="80"/>
  <c r="M67" i="80"/>
  <c r="L67" i="80"/>
  <c r="E67" i="80"/>
  <c r="M66" i="80"/>
  <c r="L66" i="80"/>
  <c r="E66" i="80"/>
  <c r="M65" i="80"/>
  <c r="L65" i="80"/>
  <c r="E65" i="80"/>
  <c r="L64" i="80"/>
  <c r="E64" i="80"/>
  <c r="E63" i="80"/>
  <c r="E62" i="80"/>
  <c r="D62" i="80"/>
  <c r="I61" i="80"/>
  <c r="H61" i="80"/>
  <c r="D61" i="80"/>
  <c r="H60" i="80"/>
  <c r="E59" i="80"/>
  <c r="D59" i="80"/>
  <c r="M58" i="80"/>
  <c r="L58" i="80"/>
  <c r="E58" i="80"/>
  <c r="D58" i="80"/>
  <c r="I57" i="80"/>
  <c r="H57" i="80"/>
  <c r="E57" i="80"/>
  <c r="D57" i="80"/>
  <c r="E56" i="80"/>
  <c r="D56" i="80"/>
  <c r="M55" i="80"/>
  <c r="L55" i="80"/>
  <c r="D55" i="80"/>
  <c r="I54" i="80"/>
  <c r="H54" i="80"/>
  <c r="E54" i="80"/>
  <c r="D54" i="80"/>
  <c r="I53" i="80"/>
  <c r="H53" i="80"/>
  <c r="M52" i="80"/>
  <c r="L52" i="80"/>
  <c r="I52" i="80"/>
  <c r="H52" i="80"/>
  <c r="E52" i="80"/>
  <c r="D52" i="80"/>
  <c r="H51" i="80"/>
  <c r="E49" i="80"/>
  <c r="D49" i="80"/>
  <c r="M48" i="80"/>
  <c r="L48" i="80"/>
  <c r="I48" i="80"/>
  <c r="H48" i="80"/>
  <c r="D48" i="80"/>
  <c r="L47" i="80"/>
  <c r="H47" i="80"/>
  <c r="E46" i="80"/>
  <c r="D46" i="80"/>
  <c r="I45" i="80"/>
  <c r="H45" i="80"/>
  <c r="E44" i="80"/>
  <c r="D44" i="80"/>
  <c r="I43" i="80"/>
  <c r="H43" i="80"/>
  <c r="M42" i="80"/>
  <c r="L42" i="80"/>
  <c r="I41" i="80"/>
  <c r="H41" i="80"/>
  <c r="E41" i="80"/>
  <c r="D41" i="80"/>
  <c r="D40" i="80"/>
  <c r="M39" i="80"/>
  <c r="L39" i="80"/>
  <c r="I39" i="80"/>
  <c r="H39" i="80"/>
  <c r="L38" i="80"/>
  <c r="H38" i="80"/>
  <c r="M37" i="80"/>
  <c r="L37" i="80"/>
  <c r="I36" i="80"/>
  <c r="H36" i="80"/>
  <c r="M35" i="80"/>
  <c r="L35" i="80"/>
  <c r="M34" i="80"/>
  <c r="L34" i="80"/>
  <c r="I34" i="80"/>
  <c r="H34" i="80"/>
  <c r="E34" i="80"/>
  <c r="D34" i="80"/>
  <c r="M33" i="80"/>
  <c r="L33" i="80"/>
  <c r="L32" i="80"/>
  <c r="E31" i="80"/>
  <c r="D31" i="80"/>
  <c r="I30" i="80"/>
  <c r="H30" i="80"/>
  <c r="E30" i="80"/>
  <c r="D30" i="80"/>
  <c r="M28" i="80"/>
  <c r="L28" i="80"/>
  <c r="E28" i="80"/>
  <c r="D28" i="80"/>
  <c r="I26" i="80"/>
  <c r="H26" i="80"/>
  <c r="E26" i="80"/>
  <c r="D26" i="80"/>
  <c r="M24" i="80"/>
  <c r="L24" i="80"/>
  <c r="E24" i="80"/>
  <c r="D24" i="80"/>
  <c r="M22" i="80"/>
  <c r="L22" i="80"/>
  <c r="E22" i="80"/>
  <c r="D22" i="80"/>
  <c r="I21" i="80"/>
  <c r="H21" i="80"/>
  <c r="E21" i="80"/>
  <c r="D21" i="80"/>
  <c r="E20" i="80"/>
  <c r="D20" i="80"/>
  <c r="M19" i="80"/>
  <c r="L19" i="80"/>
  <c r="I19" i="80"/>
  <c r="H19" i="80"/>
  <c r="E19" i="80"/>
  <c r="D19" i="80"/>
  <c r="E18" i="80"/>
  <c r="D18" i="80"/>
  <c r="I17" i="80"/>
  <c r="H17" i="80"/>
  <c r="E17" i="80"/>
  <c r="D17" i="80"/>
  <c r="H16" i="80"/>
  <c r="E15" i="80"/>
  <c r="D15" i="80"/>
  <c r="M14" i="80"/>
  <c r="L14" i="80"/>
  <c r="L13" i="80"/>
  <c r="E13" i="80"/>
  <c r="D13" i="80"/>
  <c r="I12" i="80"/>
  <c r="H12" i="80"/>
  <c r="E10" i="80"/>
  <c r="D10" i="80"/>
  <c r="M9" i="80"/>
  <c r="L9" i="80"/>
  <c r="I9" i="80"/>
  <c r="H9" i="80"/>
  <c r="E8" i="80"/>
  <c r="D8" i="80"/>
  <c r="E5" i="80"/>
  <c r="D5" i="80"/>
  <c r="M4" i="80"/>
  <c r="L4" i="80"/>
  <c r="I4" i="80"/>
  <c r="H4" i="80"/>
  <c r="L3" i="80"/>
  <c r="H3" i="80"/>
  <c r="E3" i="80"/>
  <c r="D3" i="80"/>
  <c r="A1" i="80"/>
  <c r="L1" i="92" s="1"/>
  <c r="M123" i="79"/>
  <c r="L123" i="79"/>
  <c r="I122" i="79"/>
  <c r="H122" i="79"/>
  <c r="M121" i="79"/>
  <c r="L121" i="79"/>
  <c r="I120" i="79"/>
  <c r="H120" i="79"/>
  <c r="M117" i="79"/>
  <c r="L117" i="79"/>
  <c r="L116" i="79"/>
  <c r="I116" i="79"/>
  <c r="H116" i="79"/>
  <c r="H115" i="79"/>
  <c r="E115" i="79"/>
  <c r="D115" i="79"/>
  <c r="I113" i="79"/>
  <c r="H113" i="79"/>
  <c r="I112" i="79"/>
  <c r="H112" i="79"/>
  <c r="E112" i="79"/>
  <c r="D112" i="79"/>
  <c r="M111" i="79"/>
  <c r="L111" i="79"/>
  <c r="H111" i="79"/>
  <c r="L110" i="79"/>
  <c r="E109" i="79"/>
  <c r="D109" i="79"/>
  <c r="I108" i="79"/>
  <c r="H108" i="79"/>
  <c r="D108" i="79"/>
  <c r="M107" i="79"/>
  <c r="L107" i="79"/>
  <c r="E105" i="79"/>
  <c r="D105" i="79"/>
  <c r="D104" i="79"/>
  <c r="M103" i="79"/>
  <c r="L103" i="79"/>
  <c r="I103" i="79"/>
  <c r="H103" i="79"/>
  <c r="E101" i="79"/>
  <c r="D101" i="79"/>
  <c r="E100" i="79"/>
  <c r="D100" i="79"/>
  <c r="M99" i="79"/>
  <c r="L99" i="79"/>
  <c r="D99" i="79"/>
  <c r="E98" i="79"/>
  <c r="M97" i="79"/>
  <c r="L97" i="79"/>
  <c r="I97" i="79"/>
  <c r="H97" i="79"/>
  <c r="E97" i="79"/>
  <c r="L96" i="79"/>
  <c r="I96" i="79"/>
  <c r="H96" i="79"/>
  <c r="E96" i="79"/>
  <c r="E95" i="79"/>
  <c r="I94" i="79"/>
  <c r="H94" i="79"/>
  <c r="E94" i="79"/>
  <c r="D94" i="79"/>
  <c r="M93" i="79"/>
  <c r="L93" i="79"/>
  <c r="H93" i="79"/>
  <c r="E91" i="79"/>
  <c r="D91" i="79"/>
  <c r="M90" i="79"/>
  <c r="L90" i="79"/>
  <c r="E90" i="79"/>
  <c r="L89" i="79"/>
  <c r="E89" i="79"/>
  <c r="M88" i="79"/>
  <c r="L88" i="79"/>
  <c r="E88" i="79"/>
  <c r="I87" i="79"/>
  <c r="H87" i="79"/>
  <c r="E87" i="79"/>
  <c r="M86" i="79"/>
  <c r="L86" i="79"/>
  <c r="E86" i="79"/>
  <c r="D86" i="79"/>
  <c r="D85" i="79"/>
  <c r="I84" i="79"/>
  <c r="H84" i="79"/>
  <c r="M83" i="79"/>
  <c r="L83" i="79"/>
  <c r="E83" i="79"/>
  <c r="D83" i="79"/>
  <c r="E82" i="79"/>
  <c r="D82" i="79"/>
  <c r="M81" i="79"/>
  <c r="L81" i="79"/>
  <c r="I81" i="79"/>
  <c r="H81" i="79"/>
  <c r="H80" i="79"/>
  <c r="E80" i="79"/>
  <c r="D80" i="79"/>
  <c r="D79" i="79"/>
  <c r="M78" i="79"/>
  <c r="L78" i="79"/>
  <c r="I78" i="79"/>
  <c r="H78" i="79"/>
  <c r="E77" i="79"/>
  <c r="D77" i="79"/>
  <c r="M76" i="79"/>
  <c r="L76" i="79"/>
  <c r="L75" i="79"/>
  <c r="I74" i="79"/>
  <c r="H74" i="79"/>
  <c r="E74" i="79"/>
  <c r="D74" i="79"/>
  <c r="M72" i="79"/>
  <c r="L72" i="79"/>
  <c r="I71" i="79"/>
  <c r="H71" i="79"/>
  <c r="E71" i="79"/>
  <c r="D71" i="79"/>
  <c r="E70" i="79"/>
  <c r="M69" i="79"/>
  <c r="L69" i="79"/>
  <c r="I69" i="79"/>
  <c r="H69" i="79"/>
  <c r="E69" i="79"/>
  <c r="E68" i="79"/>
  <c r="M67" i="79"/>
  <c r="L67" i="79"/>
  <c r="E67" i="79"/>
  <c r="M66" i="79"/>
  <c r="L66" i="79"/>
  <c r="E66" i="79"/>
  <c r="M65" i="79"/>
  <c r="L65" i="79"/>
  <c r="E65" i="79"/>
  <c r="L64" i="79"/>
  <c r="E64" i="79"/>
  <c r="E63" i="79"/>
  <c r="E62" i="79"/>
  <c r="D62" i="79"/>
  <c r="I61" i="79"/>
  <c r="H61" i="79"/>
  <c r="D61" i="79"/>
  <c r="H60" i="79"/>
  <c r="E59" i="79"/>
  <c r="D59" i="79"/>
  <c r="M58" i="79"/>
  <c r="L58" i="79"/>
  <c r="E58" i="79"/>
  <c r="D58" i="79"/>
  <c r="I57" i="79"/>
  <c r="H57" i="79"/>
  <c r="E57" i="79"/>
  <c r="D57" i="79"/>
  <c r="E56" i="79"/>
  <c r="D56" i="79"/>
  <c r="M55" i="79"/>
  <c r="L55" i="79"/>
  <c r="D55" i="79"/>
  <c r="I54" i="79"/>
  <c r="H54" i="79"/>
  <c r="E54" i="79"/>
  <c r="D54" i="79"/>
  <c r="I53" i="79"/>
  <c r="H53" i="79"/>
  <c r="M52" i="79"/>
  <c r="L52" i="79"/>
  <c r="I52" i="79"/>
  <c r="H52" i="79"/>
  <c r="E52" i="79"/>
  <c r="D52" i="79"/>
  <c r="H51" i="79"/>
  <c r="E49" i="79"/>
  <c r="D49" i="79"/>
  <c r="M48" i="79"/>
  <c r="L48" i="79"/>
  <c r="I48" i="79"/>
  <c r="H48" i="79"/>
  <c r="D48" i="79"/>
  <c r="L47" i="79"/>
  <c r="H47" i="79"/>
  <c r="E46" i="79"/>
  <c r="D46" i="79"/>
  <c r="I45" i="79"/>
  <c r="H45" i="79"/>
  <c r="E44" i="79"/>
  <c r="D44" i="79"/>
  <c r="I43" i="79"/>
  <c r="H43" i="79"/>
  <c r="M42" i="79"/>
  <c r="L42" i="79"/>
  <c r="I41" i="79"/>
  <c r="H41" i="79"/>
  <c r="E41" i="79"/>
  <c r="D41" i="79"/>
  <c r="D40" i="79"/>
  <c r="M39" i="79"/>
  <c r="L39" i="79"/>
  <c r="I39" i="79"/>
  <c r="H39" i="79"/>
  <c r="L38" i="79"/>
  <c r="H38" i="79"/>
  <c r="M37" i="79"/>
  <c r="L37" i="79"/>
  <c r="I36" i="79"/>
  <c r="H36" i="79"/>
  <c r="M35" i="79"/>
  <c r="L35" i="79"/>
  <c r="M34" i="79"/>
  <c r="L34" i="79"/>
  <c r="I34" i="79"/>
  <c r="H34" i="79"/>
  <c r="E34" i="79"/>
  <c r="D34" i="79"/>
  <c r="M33" i="79"/>
  <c r="L33" i="79"/>
  <c r="L32" i="79"/>
  <c r="E31" i="79"/>
  <c r="D31" i="79"/>
  <c r="I30" i="79"/>
  <c r="H30" i="79"/>
  <c r="E30" i="79"/>
  <c r="D30" i="79"/>
  <c r="M28" i="79"/>
  <c r="L28" i="79"/>
  <c r="E28" i="79"/>
  <c r="D28" i="79"/>
  <c r="I26" i="79"/>
  <c r="H26" i="79"/>
  <c r="E26" i="79"/>
  <c r="D26" i="79"/>
  <c r="M24" i="79"/>
  <c r="L24" i="79"/>
  <c r="E24" i="79"/>
  <c r="D24" i="79"/>
  <c r="M22" i="79"/>
  <c r="L22" i="79"/>
  <c r="E22" i="79"/>
  <c r="D22" i="79"/>
  <c r="I21" i="79"/>
  <c r="H21" i="79"/>
  <c r="E21" i="79"/>
  <c r="D21" i="79"/>
  <c r="E20" i="79"/>
  <c r="D20" i="79"/>
  <c r="M19" i="79"/>
  <c r="L19" i="79"/>
  <c r="I19" i="79"/>
  <c r="H19" i="79"/>
  <c r="E19" i="79"/>
  <c r="D19" i="79"/>
  <c r="E18" i="79"/>
  <c r="D18" i="79"/>
  <c r="I17" i="79"/>
  <c r="H17" i="79"/>
  <c r="E17" i="79"/>
  <c r="D17" i="79"/>
  <c r="H16" i="79"/>
  <c r="E15" i="79"/>
  <c r="D15" i="79"/>
  <c r="M14" i="79"/>
  <c r="L14" i="79"/>
  <c r="L13" i="79"/>
  <c r="E13" i="79"/>
  <c r="D13" i="79"/>
  <c r="I12" i="79"/>
  <c r="H12" i="79"/>
  <c r="E10" i="79"/>
  <c r="D10" i="79"/>
  <c r="M9" i="79"/>
  <c r="L9" i="79"/>
  <c r="I9" i="79"/>
  <c r="H9" i="79"/>
  <c r="E8" i="79"/>
  <c r="D8" i="79"/>
  <c r="E5" i="79"/>
  <c r="D5" i="79"/>
  <c r="M4" i="79"/>
  <c r="L4" i="79"/>
  <c r="I4" i="79"/>
  <c r="H4" i="79"/>
  <c r="L3" i="79"/>
  <c r="H3" i="79"/>
  <c r="E3" i="79"/>
  <c r="D3" i="79"/>
  <c r="A1" i="79"/>
  <c r="K1" i="92" s="1"/>
  <c r="M123" i="78"/>
  <c r="L123" i="78"/>
  <c r="I122" i="78"/>
  <c r="H122" i="78"/>
  <c r="M121" i="78"/>
  <c r="L121" i="78"/>
  <c r="I120" i="78"/>
  <c r="H120" i="78"/>
  <c r="M117" i="78"/>
  <c r="L117" i="78"/>
  <c r="L116" i="78"/>
  <c r="I116" i="78"/>
  <c r="H116" i="78"/>
  <c r="H115" i="78"/>
  <c r="E115" i="78"/>
  <c r="D115" i="78"/>
  <c r="I113" i="78"/>
  <c r="H113" i="78"/>
  <c r="I112" i="78"/>
  <c r="H112" i="78"/>
  <c r="E112" i="78"/>
  <c r="D112" i="78"/>
  <c r="M111" i="78"/>
  <c r="L111" i="78"/>
  <c r="H111" i="78"/>
  <c r="L110" i="78"/>
  <c r="E109" i="78"/>
  <c r="D109" i="78"/>
  <c r="I108" i="78"/>
  <c r="H108" i="78"/>
  <c r="D108" i="78"/>
  <c r="M107" i="78"/>
  <c r="L107" i="78"/>
  <c r="E105" i="78"/>
  <c r="D105" i="78"/>
  <c r="D104" i="78"/>
  <c r="M103" i="78"/>
  <c r="L103" i="78"/>
  <c r="I103" i="78"/>
  <c r="H103" i="78"/>
  <c r="E101" i="78"/>
  <c r="D101" i="78"/>
  <c r="E100" i="78"/>
  <c r="D100" i="78"/>
  <c r="M99" i="78"/>
  <c r="L99" i="78"/>
  <c r="D99" i="78"/>
  <c r="E98" i="78"/>
  <c r="M97" i="78"/>
  <c r="L97" i="78"/>
  <c r="I97" i="78"/>
  <c r="H97" i="78"/>
  <c r="E97" i="78"/>
  <c r="L96" i="78"/>
  <c r="I96" i="78"/>
  <c r="H96" i="78"/>
  <c r="E96" i="78"/>
  <c r="E95" i="78"/>
  <c r="I94" i="78"/>
  <c r="H94" i="78"/>
  <c r="E94" i="78"/>
  <c r="D94" i="78"/>
  <c r="M93" i="78"/>
  <c r="L93" i="78"/>
  <c r="H93" i="78"/>
  <c r="E91" i="78"/>
  <c r="D91" i="78"/>
  <c r="M90" i="78"/>
  <c r="L90" i="78"/>
  <c r="E90" i="78"/>
  <c r="L89" i="78"/>
  <c r="E89" i="78"/>
  <c r="M88" i="78"/>
  <c r="L88" i="78"/>
  <c r="E88" i="78"/>
  <c r="I87" i="78"/>
  <c r="H87" i="78"/>
  <c r="E87" i="78"/>
  <c r="M86" i="78"/>
  <c r="L86" i="78"/>
  <c r="E86" i="78"/>
  <c r="D86" i="78"/>
  <c r="D85" i="78"/>
  <c r="I84" i="78"/>
  <c r="H84" i="78"/>
  <c r="M83" i="78"/>
  <c r="L83" i="78"/>
  <c r="E83" i="78"/>
  <c r="D83" i="78"/>
  <c r="E82" i="78"/>
  <c r="D82" i="78"/>
  <c r="M81" i="78"/>
  <c r="L81" i="78"/>
  <c r="I81" i="78"/>
  <c r="H81" i="78"/>
  <c r="H80" i="78"/>
  <c r="E80" i="78"/>
  <c r="D80" i="78"/>
  <c r="D79" i="78"/>
  <c r="M78" i="78"/>
  <c r="L78" i="78"/>
  <c r="I78" i="78"/>
  <c r="H78" i="78"/>
  <c r="E77" i="78"/>
  <c r="D77" i="78"/>
  <c r="M76" i="78"/>
  <c r="L76" i="78"/>
  <c r="L75" i="78"/>
  <c r="I74" i="78"/>
  <c r="H74" i="78"/>
  <c r="E74" i="78"/>
  <c r="D74" i="78"/>
  <c r="M72" i="78"/>
  <c r="L72" i="78"/>
  <c r="I71" i="78"/>
  <c r="H71" i="78"/>
  <c r="E71" i="78"/>
  <c r="D71" i="78"/>
  <c r="E70" i="78"/>
  <c r="M69" i="78"/>
  <c r="L69" i="78"/>
  <c r="I69" i="78"/>
  <c r="H69" i="78"/>
  <c r="E69" i="78"/>
  <c r="E68" i="78"/>
  <c r="M67" i="78"/>
  <c r="L67" i="78"/>
  <c r="E67" i="78"/>
  <c r="M66" i="78"/>
  <c r="L66" i="78"/>
  <c r="E66" i="78"/>
  <c r="M65" i="78"/>
  <c r="L65" i="78"/>
  <c r="E65" i="78"/>
  <c r="L64" i="78"/>
  <c r="E64" i="78"/>
  <c r="E63" i="78"/>
  <c r="E62" i="78"/>
  <c r="D62" i="78"/>
  <c r="I61" i="78"/>
  <c r="H61" i="78"/>
  <c r="D61" i="78"/>
  <c r="H60" i="78"/>
  <c r="E59" i="78"/>
  <c r="D59" i="78"/>
  <c r="M58" i="78"/>
  <c r="L58" i="78"/>
  <c r="E58" i="78"/>
  <c r="D58" i="78"/>
  <c r="I57" i="78"/>
  <c r="H57" i="78"/>
  <c r="E57" i="78"/>
  <c r="D57" i="78"/>
  <c r="E56" i="78"/>
  <c r="D56" i="78"/>
  <c r="M55" i="78"/>
  <c r="L55" i="78"/>
  <c r="D55" i="78"/>
  <c r="I54" i="78"/>
  <c r="H54" i="78"/>
  <c r="E54" i="78"/>
  <c r="D54" i="78"/>
  <c r="I53" i="78"/>
  <c r="H53" i="78"/>
  <c r="M52" i="78"/>
  <c r="L52" i="78"/>
  <c r="I52" i="78"/>
  <c r="H52" i="78"/>
  <c r="E52" i="78"/>
  <c r="D52" i="78"/>
  <c r="H51" i="78"/>
  <c r="E49" i="78"/>
  <c r="D49" i="78"/>
  <c r="M48" i="78"/>
  <c r="L48" i="78"/>
  <c r="I48" i="78"/>
  <c r="H48" i="78"/>
  <c r="D48" i="78"/>
  <c r="L47" i="78"/>
  <c r="H47" i="78"/>
  <c r="E46" i="78"/>
  <c r="D46" i="78"/>
  <c r="I45" i="78"/>
  <c r="H45" i="78"/>
  <c r="E44" i="78"/>
  <c r="D44" i="78"/>
  <c r="I43" i="78"/>
  <c r="H43" i="78"/>
  <c r="M42" i="78"/>
  <c r="L42" i="78"/>
  <c r="I41" i="78"/>
  <c r="H41" i="78"/>
  <c r="E41" i="78"/>
  <c r="D41" i="78"/>
  <c r="D40" i="78"/>
  <c r="M39" i="78"/>
  <c r="L39" i="78"/>
  <c r="I39" i="78"/>
  <c r="H39" i="78"/>
  <c r="L38" i="78"/>
  <c r="H38" i="78"/>
  <c r="M37" i="78"/>
  <c r="L37" i="78"/>
  <c r="I36" i="78"/>
  <c r="H36" i="78"/>
  <c r="M35" i="78"/>
  <c r="L35" i="78"/>
  <c r="M34" i="78"/>
  <c r="L34" i="78"/>
  <c r="I34" i="78"/>
  <c r="H34" i="78"/>
  <c r="E34" i="78"/>
  <c r="D34" i="78"/>
  <c r="M33" i="78"/>
  <c r="L33" i="78"/>
  <c r="L32" i="78"/>
  <c r="E31" i="78"/>
  <c r="D31" i="78"/>
  <c r="I30" i="78"/>
  <c r="H30" i="78"/>
  <c r="E30" i="78"/>
  <c r="D30" i="78"/>
  <c r="M28" i="78"/>
  <c r="L28" i="78"/>
  <c r="E28" i="78"/>
  <c r="D28" i="78"/>
  <c r="I26" i="78"/>
  <c r="H26" i="78"/>
  <c r="E26" i="78"/>
  <c r="D26" i="78"/>
  <c r="M24" i="78"/>
  <c r="L24" i="78"/>
  <c r="E24" i="78"/>
  <c r="D24" i="78"/>
  <c r="M22" i="78"/>
  <c r="L22" i="78"/>
  <c r="E22" i="78"/>
  <c r="D22" i="78"/>
  <c r="I21" i="78"/>
  <c r="H21" i="78"/>
  <c r="E21" i="78"/>
  <c r="D21" i="78"/>
  <c r="E20" i="78"/>
  <c r="D20" i="78"/>
  <c r="M19" i="78"/>
  <c r="L19" i="78"/>
  <c r="I19" i="78"/>
  <c r="H19" i="78"/>
  <c r="E19" i="78"/>
  <c r="D19" i="78"/>
  <c r="E18" i="78"/>
  <c r="D18" i="78"/>
  <c r="I17" i="78"/>
  <c r="H17" i="78"/>
  <c r="E17" i="78"/>
  <c r="D17" i="78"/>
  <c r="H16" i="78"/>
  <c r="E15" i="78"/>
  <c r="D15" i="78"/>
  <c r="M14" i="78"/>
  <c r="L14" i="78"/>
  <c r="L13" i="78"/>
  <c r="E13" i="78"/>
  <c r="D13" i="78"/>
  <c r="I12" i="78"/>
  <c r="H12" i="78"/>
  <c r="E10" i="78"/>
  <c r="D10" i="78"/>
  <c r="M9" i="78"/>
  <c r="L9" i="78"/>
  <c r="I9" i="78"/>
  <c r="H9" i="78"/>
  <c r="E8" i="78"/>
  <c r="D8" i="78"/>
  <c r="E5" i="78"/>
  <c r="D5" i="78"/>
  <c r="M4" i="78"/>
  <c r="L4" i="78"/>
  <c r="I4" i="78"/>
  <c r="H4" i="78"/>
  <c r="L3" i="78"/>
  <c r="H3" i="78"/>
  <c r="E3" i="78"/>
  <c r="D3" i="78"/>
  <c r="A1" i="78"/>
  <c r="J1" i="92" s="1"/>
  <c r="M123" i="77"/>
  <c r="L123" i="77"/>
  <c r="I122" i="77"/>
  <c r="H122" i="77"/>
  <c r="M121" i="77"/>
  <c r="L121" i="77"/>
  <c r="I120" i="77"/>
  <c r="H120" i="77"/>
  <c r="M117" i="77"/>
  <c r="L117" i="77"/>
  <c r="L116" i="77"/>
  <c r="I116" i="77"/>
  <c r="H116" i="77"/>
  <c r="H115" i="77"/>
  <c r="E115" i="77"/>
  <c r="D115" i="77"/>
  <c r="I113" i="77"/>
  <c r="H113" i="77"/>
  <c r="I112" i="77"/>
  <c r="H112" i="77"/>
  <c r="E112" i="77"/>
  <c r="D112" i="77"/>
  <c r="M111" i="77"/>
  <c r="L111" i="77"/>
  <c r="H111" i="77"/>
  <c r="L110" i="77"/>
  <c r="E109" i="77"/>
  <c r="D109" i="77"/>
  <c r="I108" i="77"/>
  <c r="H108" i="77"/>
  <c r="D108" i="77"/>
  <c r="M107" i="77"/>
  <c r="L107" i="77"/>
  <c r="E105" i="77"/>
  <c r="D105" i="77"/>
  <c r="D104" i="77"/>
  <c r="M103" i="77"/>
  <c r="L103" i="77"/>
  <c r="I103" i="77"/>
  <c r="H103" i="77"/>
  <c r="E101" i="77"/>
  <c r="D101" i="77"/>
  <c r="E100" i="77"/>
  <c r="D100" i="77"/>
  <c r="M99" i="77"/>
  <c r="L99" i="77"/>
  <c r="D99" i="77"/>
  <c r="E98" i="77"/>
  <c r="M97" i="77"/>
  <c r="L97" i="77"/>
  <c r="I97" i="77"/>
  <c r="H97" i="77"/>
  <c r="E97" i="77"/>
  <c r="L96" i="77"/>
  <c r="I96" i="77"/>
  <c r="H96" i="77"/>
  <c r="E96" i="77"/>
  <c r="E95" i="77"/>
  <c r="I94" i="77"/>
  <c r="H94" i="77"/>
  <c r="E94" i="77"/>
  <c r="D94" i="77"/>
  <c r="M93" i="77"/>
  <c r="L93" i="77"/>
  <c r="H93" i="77"/>
  <c r="E91" i="77"/>
  <c r="D91" i="77"/>
  <c r="M90" i="77"/>
  <c r="L90" i="77"/>
  <c r="E90" i="77"/>
  <c r="L89" i="77"/>
  <c r="E89" i="77"/>
  <c r="M88" i="77"/>
  <c r="L88" i="77"/>
  <c r="E88" i="77"/>
  <c r="I87" i="77"/>
  <c r="H87" i="77"/>
  <c r="E87" i="77"/>
  <c r="M86" i="77"/>
  <c r="L86" i="77"/>
  <c r="E86" i="77"/>
  <c r="D86" i="77"/>
  <c r="D85" i="77"/>
  <c r="I84" i="77"/>
  <c r="H84" i="77"/>
  <c r="M83" i="77"/>
  <c r="L83" i="77"/>
  <c r="E83" i="77"/>
  <c r="D83" i="77"/>
  <c r="E82" i="77"/>
  <c r="D82" i="77"/>
  <c r="M81" i="77"/>
  <c r="L81" i="77"/>
  <c r="I81" i="77"/>
  <c r="H81" i="77"/>
  <c r="H80" i="77"/>
  <c r="E80" i="77"/>
  <c r="D80" i="77"/>
  <c r="D79" i="77"/>
  <c r="M78" i="77"/>
  <c r="L78" i="77"/>
  <c r="I78" i="77"/>
  <c r="H78" i="77"/>
  <c r="E77" i="77"/>
  <c r="D77" i="77"/>
  <c r="M76" i="77"/>
  <c r="L76" i="77"/>
  <c r="L75" i="77"/>
  <c r="I74" i="77"/>
  <c r="H74" i="77"/>
  <c r="E74" i="77"/>
  <c r="D74" i="77"/>
  <c r="M72" i="77"/>
  <c r="L72" i="77"/>
  <c r="I71" i="77"/>
  <c r="H71" i="77"/>
  <c r="E71" i="77"/>
  <c r="D71" i="77"/>
  <c r="E70" i="77"/>
  <c r="M69" i="77"/>
  <c r="L69" i="77"/>
  <c r="I69" i="77"/>
  <c r="H69" i="77"/>
  <c r="E69" i="77"/>
  <c r="E68" i="77"/>
  <c r="M67" i="77"/>
  <c r="L67" i="77"/>
  <c r="E67" i="77"/>
  <c r="M66" i="77"/>
  <c r="L66" i="77"/>
  <c r="E66" i="77"/>
  <c r="M65" i="77"/>
  <c r="L65" i="77"/>
  <c r="E65" i="77"/>
  <c r="L64" i="77"/>
  <c r="E64" i="77"/>
  <c r="E63" i="77"/>
  <c r="E62" i="77"/>
  <c r="D62" i="77"/>
  <c r="I61" i="77"/>
  <c r="H61" i="77"/>
  <c r="D61" i="77"/>
  <c r="H60" i="77"/>
  <c r="E59" i="77"/>
  <c r="D59" i="77"/>
  <c r="M58" i="77"/>
  <c r="L58" i="77"/>
  <c r="E58" i="77"/>
  <c r="D58" i="77"/>
  <c r="I57" i="77"/>
  <c r="H57" i="77"/>
  <c r="E57" i="77"/>
  <c r="D57" i="77"/>
  <c r="E56" i="77"/>
  <c r="D56" i="77"/>
  <c r="M55" i="77"/>
  <c r="L55" i="77"/>
  <c r="D55" i="77"/>
  <c r="I54" i="77"/>
  <c r="H54" i="77"/>
  <c r="E54" i="77"/>
  <c r="D54" i="77"/>
  <c r="I53" i="77"/>
  <c r="H53" i="77"/>
  <c r="M52" i="77"/>
  <c r="L52" i="77"/>
  <c r="I52" i="77"/>
  <c r="H52" i="77"/>
  <c r="E52" i="77"/>
  <c r="D52" i="77"/>
  <c r="H51" i="77"/>
  <c r="E49" i="77"/>
  <c r="D49" i="77"/>
  <c r="M48" i="77"/>
  <c r="L48" i="77"/>
  <c r="I48" i="77"/>
  <c r="H48" i="77"/>
  <c r="D48" i="77"/>
  <c r="L47" i="77"/>
  <c r="H47" i="77"/>
  <c r="E46" i="77"/>
  <c r="D46" i="77"/>
  <c r="I45" i="77"/>
  <c r="H45" i="77"/>
  <c r="E44" i="77"/>
  <c r="D44" i="77"/>
  <c r="I43" i="77"/>
  <c r="H43" i="77"/>
  <c r="M42" i="77"/>
  <c r="L42" i="77"/>
  <c r="I41" i="77"/>
  <c r="H41" i="77"/>
  <c r="E41" i="77"/>
  <c r="D41" i="77"/>
  <c r="D40" i="77"/>
  <c r="M39" i="77"/>
  <c r="L39" i="77"/>
  <c r="I39" i="77"/>
  <c r="H39" i="77"/>
  <c r="L38" i="77"/>
  <c r="H38" i="77"/>
  <c r="M37" i="77"/>
  <c r="L37" i="77"/>
  <c r="I36" i="77"/>
  <c r="H36" i="77"/>
  <c r="M35" i="77"/>
  <c r="L35" i="77"/>
  <c r="M34" i="77"/>
  <c r="L34" i="77"/>
  <c r="I34" i="77"/>
  <c r="H34" i="77"/>
  <c r="E34" i="77"/>
  <c r="D34" i="77"/>
  <c r="M33" i="77"/>
  <c r="L33" i="77"/>
  <c r="L32" i="77"/>
  <c r="E31" i="77"/>
  <c r="D31" i="77"/>
  <c r="I30" i="77"/>
  <c r="H30" i="77"/>
  <c r="E30" i="77"/>
  <c r="D30" i="77"/>
  <c r="M28" i="77"/>
  <c r="L28" i="77"/>
  <c r="E28" i="77"/>
  <c r="D28" i="77"/>
  <c r="I26" i="77"/>
  <c r="H26" i="77"/>
  <c r="E26" i="77"/>
  <c r="D26" i="77"/>
  <c r="M24" i="77"/>
  <c r="L24" i="77"/>
  <c r="E24" i="77"/>
  <c r="D24" i="77"/>
  <c r="M22" i="77"/>
  <c r="L22" i="77"/>
  <c r="E22" i="77"/>
  <c r="D22" i="77"/>
  <c r="I21" i="77"/>
  <c r="H21" i="77"/>
  <c r="E21" i="77"/>
  <c r="D21" i="77"/>
  <c r="E20" i="77"/>
  <c r="D20" i="77"/>
  <c r="M19" i="77"/>
  <c r="L19" i="77"/>
  <c r="I19" i="77"/>
  <c r="H19" i="77"/>
  <c r="E19" i="77"/>
  <c r="D19" i="77"/>
  <c r="E18" i="77"/>
  <c r="D18" i="77"/>
  <c r="I17" i="77"/>
  <c r="H17" i="77"/>
  <c r="E17" i="77"/>
  <c r="D17" i="77"/>
  <c r="H16" i="77"/>
  <c r="E15" i="77"/>
  <c r="D15" i="77"/>
  <c r="M14" i="77"/>
  <c r="L14" i="77"/>
  <c r="L13" i="77"/>
  <c r="E13" i="77"/>
  <c r="D13" i="77"/>
  <c r="I12" i="77"/>
  <c r="H12" i="77"/>
  <c r="E10" i="77"/>
  <c r="D10" i="77"/>
  <c r="M9" i="77"/>
  <c r="L9" i="77"/>
  <c r="I9" i="77"/>
  <c r="H9" i="77"/>
  <c r="E8" i="77"/>
  <c r="D8" i="77"/>
  <c r="E5" i="77"/>
  <c r="D5" i="77"/>
  <c r="M4" i="77"/>
  <c r="L4" i="77"/>
  <c r="I4" i="77"/>
  <c r="H4" i="77"/>
  <c r="L3" i="77"/>
  <c r="H3" i="77"/>
  <c r="E3" i="77"/>
  <c r="D3" i="77"/>
  <c r="A1" i="77"/>
  <c r="I1" i="92" s="1"/>
  <c r="M123" i="76"/>
  <c r="L123" i="76"/>
  <c r="I122" i="76"/>
  <c r="H122" i="76"/>
  <c r="M121" i="76"/>
  <c r="L121" i="76"/>
  <c r="I120" i="76"/>
  <c r="H120" i="76"/>
  <c r="M117" i="76"/>
  <c r="L117" i="76"/>
  <c r="L116" i="76"/>
  <c r="I116" i="76"/>
  <c r="H116" i="76"/>
  <c r="H115" i="76"/>
  <c r="E115" i="76"/>
  <c r="D115" i="76"/>
  <c r="I113" i="76"/>
  <c r="H113" i="76"/>
  <c r="I112" i="76"/>
  <c r="H112" i="76"/>
  <c r="E112" i="76"/>
  <c r="D112" i="76"/>
  <c r="M111" i="76"/>
  <c r="L111" i="76"/>
  <c r="H111" i="76"/>
  <c r="L110" i="76"/>
  <c r="E109" i="76"/>
  <c r="D109" i="76"/>
  <c r="I108" i="76"/>
  <c r="H108" i="76"/>
  <c r="D108" i="76"/>
  <c r="M107" i="76"/>
  <c r="L107" i="76"/>
  <c r="E105" i="76"/>
  <c r="D105" i="76"/>
  <c r="D104" i="76"/>
  <c r="M103" i="76"/>
  <c r="L103" i="76"/>
  <c r="I103" i="76"/>
  <c r="H103" i="76"/>
  <c r="E101" i="76"/>
  <c r="D101" i="76"/>
  <c r="E100" i="76"/>
  <c r="D100" i="76"/>
  <c r="M99" i="76"/>
  <c r="L99" i="76"/>
  <c r="D99" i="76"/>
  <c r="E98" i="76"/>
  <c r="M97" i="76"/>
  <c r="L97" i="76"/>
  <c r="I97" i="76"/>
  <c r="H97" i="76"/>
  <c r="E97" i="76"/>
  <c r="L96" i="76"/>
  <c r="I96" i="76"/>
  <c r="H96" i="76"/>
  <c r="E96" i="76"/>
  <c r="E95" i="76"/>
  <c r="I94" i="76"/>
  <c r="H94" i="76"/>
  <c r="E94" i="76"/>
  <c r="D94" i="76"/>
  <c r="M93" i="76"/>
  <c r="L93" i="76"/>
  <c r="H93" i="76"/>
  <c r="E91" i="76"/>
  <c r="D91" i="76"/>
  <c r="M90" i="76"/>
  <c r="L90" i="76"/>
  <c r="E90" i="76"/>
  <c r="L89" i="76"/>
  <c r="E89" i="76"/>
  <c r="M88" i="76"/>
  <c r="L88" i="76"/>
  <c r="E88" i="76"/>
  <c r="I87" i="76"/>
  <c r="H87" i="76"/>
  <c r="E87" i="76"/>
  <c r="M86" i="76"/>
  <c r="L86" i="76"/>
  <c r="E86" i="76"/>
  <c r="D86" i="76"/>
  <c r="D85" i="76"/>
  <c r="I84" i="76"/>
  <c r="H84" i="76"/>
  <c r="M83" i="76"/>
  <c r="L83" i="76"/>
  <c r="E83" i="76"/>
  <c r="D83" i="76"/>
  <c r="E82" i="76"/>
  <c r="D82" i="76"/>
  <c r="M81" i="76"/>
  <c r="L81" i="76"/>
  <c r="I81" i="76"/>
  <c r="H81" i="76"/>
  <c r="H80" i="76"/>
  <c r="E80" i="76"/>
  <c r="D80" i="76"/>
  <c r="D79" i="76"/>
  <c r="M78" i="76"/>
  <c r="L78" i="76"/>
  <c r="I78" i="76"/>
  <c r="H78" i="76"/>
  <c r="E77" i="76"/>
  <c r="D77" i="76"/>
  <c r="M76" i="76"/>
  <c r="L76" i="76"/>
  <c r="L75" i="76"/>
  <c r="I74" i="76"/>
  <c r="H74" i="76"/>
  <c r="E74" i="76"/>
  <c r="D74" i="76"/>
  <c r="M72" i="76"/>
  <c r="L72" i="76"/>
  <c r="I71" i="76"/>
  <c r="H71" i="76"/>
  <c r="E71" i="76"/>
  <c r="D71" i="76"/>
  <c r="E70" i="76"/>
  <c r="M69" i="76"/>
  <c r="L69" i="76"/>
  <c r="I69" i="76"/>
  <c r="H69" i="76"/>
  <c r="E69" i="76"/>
  <c r="E68" i="76"/>
  <c r="M67" i="76"/>
  <c r="L67" i="76"/>
  <c r="E67" i="76"/>
  <c r="M66" i="76"/>
  <c r="L66" i="76"/>
  <c r="E66" i="76"/>
  <c r="M65" i="76"/>
  <c r="L65" i="76"/>
  <c r="E65" i="76"/>
  <c r="L64" i="76"/>
  <c r="E64" i="76"/>
  <c r="E63" i="76"/>
  <c r="E62" i="76"/>
  <c r="D62" i="76"/>
  <c r="I61" i="76"/>
  <c r="H61" i="76"/>
  <c r="D61" i="76"/>
  <c r="H60" i="76"/>
  <c r="E59" i="76"/>
  <c r="D59" i="76"/>
  <c r="M58" i="76"/>
  <c r="L58" i="76"/>
  <c r="E58" i="76"/>
  <c r="D58" i="76"/>
  <c r="I57" i="76"/>
  <c r="H57" i="76"/>
  <c r="E57" i="76"/>
  <c r="D57" i="76"/>
  <c r="E56" i="76"/>
  <c r="D56" i="76"/>
  <c r="M55" i="76"/>
  <c r="L55" i="76"/>
  <c r="D55" i="76"/>
  <c r="I54" i="76"/>
  <c r="H54" i="76"/>
  <c r="E54" i="76"/>
  <c r="D54" i="76"/>
  <c r="I53" i="76"/>
  <c r="H53" i="76"/>
  <c r="M52" i="76"/>
  <c r="L52" i="76"/>
  <c r="I52" i="76"/>
  <c r="H52" i="76"/>
  <c r="E52" i="76"/>
  <c r="D52" i="76"/>
  <c r="H51" i="76"/>
  <c r="E49" i="76"/>
  <c r="D49" i="76"/>
  <c r="M48" i="76"/>
  <c r="L48" i="76"/>
  <c r="I48" i="76"/>
  <c r="H48" i="76"/>
  <c r="D48" i="76"/>
  <c r="L47" i="76"/>
  <c r="H47" i="76"/>
  <c r="E46" i="76"/>
  <c r="D46" i="76"/>
  <c r="I45" i="76"/>
  <c r="H45" i="76"/>
  <c r="E44" i="76"/>
  <c r="D44" i="76"/>
  <c r="I43" i="76"/>
  <c r="H43" i="76"/>
  <c r="M42" i="76"/>
  <c r="L42" i="76"/>
  <c r="I41" i="76"/>
  <c r="H41" i="76"/>
  <c r="E41" i="76"/>
  <c r="D41" i="76"/>
  <c r="D40" i="76"/>
  <c r="M39" i="76"/>
  <c r="L39" i="76"/>
  <c r="I39" i="76"/>
  <c r="H39" i="76"/>
  <c r="L38" i="76"/>
  <c r="H38" i="76"/>
  <c r="M37" i="76"/>
  <c r="L37" i="76"/>
  <c r="I36" i="76"/>
  <c r="H36" i="76"/>
  <c r="M35" i="76"/>
  <c r="L35" i="76"/>
  <c r="M34" i="76"/>
  <c r="L34" i="76"/>
  <c r="I34" i="76"/>
  <c r="H34" i="76"/>
  <c r="E34" i="76"/>
  <c r="D34" i="76"/>
  <c r="M33" i="76"/>
  <c r="L33" i="76"/>
  <c r="L32" i="76"/>
  <c r="E31" i="76"/>
  <c r="D31" i="76"/>
  <c r="I30" i="76"/>
  <c r="H30" i="76"/>
  <c r="E30" i="76"/>
  <c r="D30" i="76"/>
  <c r="M28" i="76"/>
  <c r="L28" i="76"/>
  <c r="E28" i="76"/>
  <c r="D28" i="76"/>
  <c r="I26" i="76"/>
  <c r="H26" i="76"/>
  <c r="E26" i="76"/>
  <c r="D26" i="76"/>
  <c r="M24" i="76"/>
  <c r="L24" i="76"/>
  <c r="E24" i="76"/>
  <c r="D24" i="76"/>
  <c r="M22" i="76"/>
  <c r="L22" i="76"/>
  <c r="E22" i="76"/>
  <c r="D22" i="76"/>
  <c r="I21" i="76"/>
  <c r="H21" i="76"/>
  <c r="E21" i="76"/>
  <c r="D21" i="76"/>
  <c r="E20" i="76"/>
  <c r="D20" i="76"/>
  <c r="M19" i="76"/>
  <c r="L19" i="76"/>
  <c r="I19" i="76"/>
  <c r="H19" i="76"/>
  <c r="E19" i="76"/>
  <c r="D19" i="76"/>
  <c r="E18" i="76"/>
  <c r="D18" i="76"/>
  <c r="I17" i="76"/>
  <c r="H17" i="76"/>
  <c r="E17" i="76"/>
  <c r="D17" i="76"/>
  <c r="H16" i="76"/>
  <c r="E15" i="76"/>
  <c r="D15" i="76"/>
  <c r="M14" i="76"/>
  <c r="L14" i="76"/>
  <c r="L13" i="76"/>
  <c r="E13" i="76"/>
  <c r="D13" i="76"/>
  <c r="I12" i="76"/>
  <c r="H12" i="76"/>
  <c r="E10" i="76"/>
  <c r="D10" i="76"/>
  <c r="M9" i="76"/>
  <c r="L9" i="76"/>
  <c r="I9" i="76"/>
  <c r="H9" i="76"/>
  <c r="E8" i="76"/>
  <c r="D8" i="76"/>
  <c r="E5" i="76"/>
  <c r="D5" i="76"/>
  <c r="M4" i="76"/>
  <c r="L4" i="76"/>
  <c r="I4" i="76"/>
  <c r="H4" i="76"/>
  <c r="L3" i="76"/>
  <c r="H3" i="76"/>
  <c r="E3" i="76"/>
  <c r="D3" i="76"/>
  <c r="A1" i="76"/>
  <c r="H1" i="92" s="1"/>
  <c r="M123" i="75"/>
  <c r="L123" i="75"/>
  <c r="I122" i="75"/>
  <c r="H122" i="75"/>
  <c r="M121" i="75"/>
  <c r="L121" i="75"/>
  <c r="I120" i="75"/>
  <c r="H120" i="75"/>
  <c r="M117" i="75"/>
  <c r="L117" i="75"/>
  <c r="L116" i="75"/>
  <c r="I116" i="75"/>
  <c r="H116" i="75"/>
  <c r="H115" i="75"/>
  <c r="E115" i="75"/>
  <c r="D115" i="75"/>
  <c r="I113" i="75"/>
  <c r="H113" i="75"/>
  <c r="I112" i="75"/>
  <c r="H112" i="75"/>
  <c r="E112" i="75"/>
  <c r="D112" i="75"/>
  <c r="M111" i="75"/>
  <c r="L111" i="75"/>
  <c r="H111" i="75"/>
  <c r="L110" i="75"/>
  <c r="E109" i="75"/>
  <c r="D109" i="75"/>
  <c r="I108" i="75"/>
  <c r="H108" i="75"/>
  <c r="D108" i="75"/>
  <c r="M107" i="75"/>
  <c r="L107" i="75"/>
  <c r="E105" i="75"/>
  <c r="D105" i="75"/>
  <c r="D104" i="75"/>
  <c r="M103" i="75"/>
  <c r="L103" i="75"/>
  <c r="I103" i="75"/>
  <c r="H103" i="75"/>
  <c r="E101" i="75"/>
  <c r="D101" i="75"/>
  <c r="E100" i="75"/>
  <c r="D100" i="75"/>
  <c r="M99" i="75"/>
  <c r="L99" i="75"/>
  <c r="D99" i="75"/>
  <c r="E98" i="75"/>
  <c r="M97" i="75"/>
  <c r="L97" i="75"/>
  <c r="I97" i="75"/>
  <c r="H97" i="75"/>
  <c r="E97" i="75"/>
  <c r="L96" i="75"/>
  <c r="I96" i="75"/>
  <c r="H96" i="75"/>
  <c r="E96" i="75"/>
  <c r="E95" i="75"/>
  <c r="I94" i="75"/>
  <c r="H94" i="75"/>
  <c r="E94" i="75"/>
  <c r="D94" i="75"/>
  <c r="M93" i="75"/>
  <c r="L93" i="75"/>
  <c r="H93" i="75"/>
  <c r="E91" i="75"/>
  <c r="D91" i="75"/>
  <c r="M90" i="75"/>
  <c r="L90" i="75"/>
  <c r="E90" i="75"/>
  <c r="L89" i="75"/>
  <c r="E89" i="75"/>
  <c r="M88" i="75"/>
  <c r="L88" i="75"/>
  <c r="E88" i="75"/>
  <c r="I87" i="75"/>
  <c r="H87" i="75"/>
  <c r="E87" i="75"/>
  <c r="M86" i="75"/>
  <c r="L86" i="75"/>
  <c r="E86" i="75"/>
  <c r="D86" i="75"/>
  <c r="D85" i="75"/>
  <c r="I84" i="75"/>
  <c r="H84" i="75"/>
  <c r="M83" i="75"/>
  <c r="L83" i="75"/>
  <c r="E83" i="75"/>
  <c r="D83" i="75"/>
  <c r="E82" i="75"/>
  <c r="D82" i="75"/>
  <c r="M81" i="75"/>
  <c r="L81" i="75"/>
  <c r="I81" i="75"/>
  <c r="H81" i="75"/>
  <c r="H80" i="75"/>
  <c r="E80" i="75"/>
  <c r="D80" i="75"/>
  <c r="D79" i="75"/>
  <c r="M78" i="75"/>
  <c r="L78" i="75"/>
  <c r="I78" i="75"/>
  <c r="H78" i="75"/>
  <c r="E77" i="75"/>
  <c r="D77" i="75"/>
  <c r="M76" i="75"/>
  <c r="L76" i="75"/>
  <c r="L75" i="75"/>
  <c r="I74" i="75"/>
  <c r="H74" i="75"/>
  <c r="E74" i="75"/>
  <c r="D74" i="75"/>
  <c r="M72" i="75"/>
  <c r="L72" i="75"/>
  <c r="I71" i="75"/>
  <c r="H71" i="75"/>
  <c r="E71" i="75"/>
  <c r="D71" i="75"/>
  <c r="E70" i="75"/>
  <c r="M69" i="75"/>
  <c r="L69" i="75"/>
  <c r="I69" i="75"/>
  <c r="H69" i="75"/>
  <c r="E69" i="75"/>
  <c r="E68" i="75"/>
  <c r="M67" i="75"/>
  <c r="L67" i="75"/>
  <c r="E67" i="75"/>
  <c r="M66" i="75"/>
  <c r="L66" i="75"/>
  <c r="E66" i="75"/>
  <c r="M65" i="75"/>
  <c r="L65" i="75"/>
  <c r="E65" i="75"/>
  <c r="L64" i="75"/>
  <c r="E64" i="75"/>
  <c r="E63" i="75"/>
  <c r="E62" i="75"/>
  <c r="D62" i="75"/>
  <c r="I61" i="75"/>
  <c r="H61" i="75"/>
  <c r="D61" i="75"/>
  <c r="H60" i="75"/>
  <c r="E59" i="75"/>
  <c r="D59" i="75"/>
  <c r="M58" i="75"/>
  <c r="L58" i="75"/>
  <c r="E58" i="75"/>
  <c r="D58" i="75"/>
  <c r="I57" i="75"/>
  <c r="H57" i="75"/>
  <c r="E57" i="75"/>
  <c r="D57" i="75"/>
  <c r="E56" i="75"/>
  <c r="D56" i="75"/>
  <c r="M55" i="75"/>
  <c r="L55" i="75"/>
  <c r="D55" i="75"/>
  <c r="I54" i="75"/>
  <c r="H54" i="75"/>
  <c r="E54" i="75"/>
  <c r="D54" i="75"/>
  <c r="I53" i="75"/>
  <c r="H53" i="75"/>
  <c r="M52" i="75"/>
  <c r="L52" i="75"/>
  <c r="I52" i="75"/>
  <c r="H52" i="75"/>
  <c r="E52" i="75"/>
  <c r="D52" i="75"/>
  <c r="H51" i="75"/>
  <c r="E49" i="75"/>
  <c r="D49" i="75"/>
  <c r="M48" i="75"/>
  <c r="L48" i="75"/>
  <c r="I48" i="75"/>
  <c r="H48" i="75"/>
  <c r="D48" i="75"/>
  <c r="L47" i="75"/>
  <c r="H47" i="75"/>
  <c r="E46" i="75"/>
  <c r="D46" i="75"/>
  <c r="I45" i="75"/>
  <c r="H45" i="75"/>
  <c r="E44" i="75"/>
  <c r="D44" i="75"/>
  <c r="I43" i="75"/>
  <c r="H43" i="75"/>
  <c r="M42" i="75"/>
  <c r="L42" i="75"/>
  <c r="I41" i="75"/>
  <c r="H41" i="75"/>
  <c r="E41" i="75"/>
  <c r="D41" i="75"/>
  <c r="D40" i="75"/>
  <c r="M39" i="75"/>
  <c r="L39" i="75"/>
  <c r="I39" i="75"/>
  <c r="H39" i="75"/>
  <c r="L38" i="75"/>
  <c r="H38" i="75"/>
  <c r="M37" i="75"/>
  <c r="L37" i="75"/>
  <c r="I36" i="75"/>
  <c r="H36" i="75"/>
  <c r="M35" i="75"/>
  <c r="L35" i="75"/>
  <c r="M34" i="75"/>
  <c r="L34" i="75"/>
  <c r="I34" i="75"/>
  <c r="H34" i="75"/>
  <c r="E34" i="75"/>
  <c r="D34" i="75"/>
  <c r="M33" i="75"/>
  <c r="L33" i="75"/>
  <c r="L32" i="75"/>
  <c r="E31" i="75"/>
  <c r="D31" i="75"/>
  <c r="I30" i="75"/>
  <c r="H30" i="75"/>
  <c r="E30" i="75"/>
  <c r="D30" i="75"/>
  <c r="M28" i="75"/>
  <c r="L28" i="75"/>
  <c r="E28" i="75"/>
  <c r="D28" i="75"/>
  <c r="I26" i="75"/>
  <c r="H26" i="75"/>
  <c r="E26" i="75"/>
  <c r="D26" i="75"/>
  <c r="M24" i="75"/>
  <c r="L24" i="75"/>
  <c r="E24" i="75"/>
  <c r="D24" i="75"/>
  <c r="M22" i="75"/>
  <c r="L22" i="75"/>
  <c r="E22" i="75"/>
  <c r="D22" i="75"/>
  <c r="I21" i="75"/>
  <c r="H21" i="75"/>
  <c r="E21" i="75"/>
  <c r="D21" i="75"/>
  <c r="E20" i="75"/>
  <c r="D20" i="75"/>
  <c r="M19" i="75"/>
  <c r="L19" i="75"/>
  <c r="I19" i="75"/>
  <c r="H19" i="75"/>
  <c r="E19" i="75"/>
  <c r="D19" i="75"/>
  <c r="E18" i="75"/>
  <c r="D18" i="75"/>
  <c r="I17" i="75"/>
  <c r="H17" i="75"/>
  <c r="E17" i="75"/>
  <c r="D17" i="75"/>
  <c r="H16" i="75"/>
  <c r="E15" i="75"/>
  <c r="D15" i="75"/>
  <c r="M14" i="75"/>
  <c r="L14" i="75"/>
  <c r="L13" i="75"/>
  <c r="E13" i="75"/>
  <c r="D13" i="75"/>
  <c r="I12" i="75"/>
  <c r="H12" i="75"/>
  <c r="E10" i="75"/>
  <c r="D10" i="75"/>
  <c r="M9" i="75"/>
  <c r="L9" i="75"/>
  <c r="I9" i="75"/>
  <c r="H9" i="75"/>
  <c r="E8" i="75"/>
  <c r="D8" i="75"/>
  <c r="E5" i="75"/>
  <c r="D5" i="75"/>
  <c r="M4" i="75"/>
  <c r="L4" i="75"/>
  <c r="I4" i="75"/>
  <c r="H4" i="75"/>
  <c r="L3" i="75"/>
  <c r="H3" i="75"/>
  <c r="E3" i="75"/>
  <c r="D3" i="75"/>
  <c r="A1" i="75"/>
  <c r="G1" i="92" s="1"/>
  <c r="M123" i="74"/>
  <c r="L123" i="74"/>
  <c r="I122" i="74"/>
  <c r="H122" i="74"/>
  <c r="M121" i="74"/>
  <c r="L121" i="74"/>
  <c r="I120" i="74"/>
  <c r="H120" i="74"/>
  <c r="M117" i="74"/>
  <c r="L117" i="74"/>
  <c r="L116" i="74"/>
  <c r="I116" i="74"/>
  <c r="H116" i="74"/>
  <c r="H115" i="74"/>
  <c r="E115" i="74"/>
  <c r="D115" i="74"/>
  <c r="I113" i="74"/>
  <c r="H113" i="74"/>
  <c r="I112" i="74"/>
  <c r="H112" i="74"/>
  <c r="E112" i="74"/>
  <c r="D112" i="74"/>
  <c r="M111" i="74"/>
  <c r="L111" i="74"/>
  <c r="H111" i="74"/>
  <c r="L110" i="74"/>
  <c r="E109" i="74"/>
  <c r="D109" i="74"/>
  <c r="I108" i="74"/>
  <c r="H108" i="74"/>
  <c r="D108" i="74"/>
  <c r="M107" i="74"/>
  <c r="L107" i="74"/>
  <c r="E105" i="74"/>
  <c r="D105" i="74"/>
  <c r="D104" i="74"/>
  <c r="M103" i="74"/>
  <c r="L103" i="74"/>
  <c r="I103" i="74"/>
  <c r="H103" i="74"/>
  <c r="E101" i="74"/>
  <c r="D101" i="74"/>
  <c r="E100" i="74"/>
  <c r="D100" i="74"/>
  <c r="M99" i="74"/>
  <c r="L99" i="74"/>
  <c r="D99" i="74"/>
  <c r="E98" i="74"/>
  <c r="M97" i="74"/>
  <c r="L97" i="74"/>
  <c r="I97" i="74"/>
  <c r="H97" i="74"/>
  <c r="E97" i="74"/>
  <c r="L96" i="74"/>
  <c r="I96" i="74"/>
  <c r="H96" i="74"/>
  <c r="E96" i="74"/>
  <c r="E95" i="74"/>
  <c r="I94" i="74"/>
  <c r="H94" i="74"/>
  <c r="E94" i="74"/>
  <c r="D94" i="74"/>
  <c r="M93" i="74"/>
  <c r="L93" i="74"/>
  <c r="H93" i="74"/>
  <c r="E91" i="74"/>
  <c r="D91" i="74"/>
  <c r="M90" i="74"/>
  <c r="L90" i="74"/>
  <c r="E90" i="74"/>
  <c r="L89" i="74"/>
  <c r="E89" i="74"/>
  <c r="M88" i="74"/>
  <c r="L88" i="74"/>
  <c r="E88" i="74"/>
  <c r="I87" i="74"/>
  <c r="H87" i="74"/>
  <c r="E87" i="74"/>
  <c r="M86" i="74"/>
  <c r="L86" i="74"/>
  <c r="E86" i="74"/>
  <c r="D86" i="74"/>
  <c r="D85" i="74"/>
  <c r="I84" i="74"/>
  <c r="H84" i="74"/>
  <c r="M83" i="74"/>
  <c r="L83" i="74"/>
  <c r="E83" i="74"/>
  <c r="D83" i="74"/>
  <c r="E82" i="74"/>
  <c r="D82" i="74"/>
  <c r="M81" i="74"/>
  <c r="L81" i="74"/>
  <c r="I81" i="74"/>
  <c r="H81" i="74"/>
  <c r="H80" i="74"/>
  <c r="E80" i="74"/>
  <c r="D80" i="74"/>
  <c r="D79" i="74"/>
  <c r="M78" i="74"/>
  <c r="L78" i="74"/>
  <c r="I78" i="74"/>
  <c r="H78" i="74"/>
  <c r="E77" i="74"/>
  <c r="D77" i="74"/>
  <c r="M76" i="74"/>
  <c r="L76" i="74"/>
  <c r="L75" i="74"/>
  <c r="I74" i="74"/>
  <c r="H74" i="74"/>
  <c r="E74" i="74"/>
  <c r="D74" i="74"/>
  <c r="M72" i="74"/>
  <c r="L72" i="74"/>
  <c r="I71" i="74"/>
  <c r="H71" i="74"/>
  <c r="E71" i="74"/>
  <c r="D71" i="74"/>
  <c r="E70" i="74"/>
  <c r="M69" i="74"/>
  <c r="L69" i="74"/>
  <c r="I69" i="74"/>
  <c r="H69" i="74"/>
  <c r="E69" i="74"/>
  <c r="E68" i="74"/>
  <c r="M67" i="74"/>
  <c r="L67" i="74"/>
  <c r="E67" i="74"/>
  <c r="M66" i="74"/>
  <c r="L66" i="74"/>
  <c r="E66" i="74"/>
  <c r="M65" i="74"/>
  <c r="L65" i="74"/>
  <c r="E65" i="74"/>
  <c r="L64" i="74"/>
  <c r="E64" i="74"/>
  <c r="E63" i="74"/>
  <c r="E62" i="74"/>
  <c r="D62" i="74"/>
  <c r="I61" i="74"/>
  <c r="H61" i="74"/>
  <c r="D61" i="74"/>
  <c r="H60" i="74"/>
  <c r="E59" i="74"/>
  <c r="D59" i="74"/>
  <c r="M58" i="74"/>
  <c r="L58" i="74"/>
  <c r="E58" i="74"/>
  <c r="D58" i="74"/>
  <c r="I57" i="74"/>
  <c r="H57" i="74"/>
  <c r="E57" i="74"/>
  <c r="D57" i="74"/>
  <c r="E56" i="74"/>
  <c r="D56" i="74"/>
  <c r="M55" i="74"/>
  <c r="L55" i="74"/>
  <c r="D55" i="74"/>
  <c r="I54" i="74"/>
  <c r="H54" i="74"/>
  <c r="E54" i="74"/>
  <c r="D54" i="74"/>
  <c r="I53" i="74"/>
  <c r="H53" i="74"/>
  <c r="M52" i="74"/>
  <c r="L52" i="74"/>
  <c r="I52" i="74"/>
  <c r="H52" i="74"/>
  <c r="E52" i="74"/>
  <c r="D52" i="74"/>
  <c r="H51" i="74"/>
  <c r="E49" i="74"/>
  <c r="D49" i="74"/>
  <c r="M48" i="74"/>
  <c r="L48" i="74"/>
  <c r="I48" i="74"/>
  <c r="H48" i="74"/>
  <c r="D48" i="74"/>
  <c r="L47" i="74"/>
  <c r="H47" i="74"/>
  <c r="E46" i="74"/>
  <c r="D46" i="74"/>
  <c r="I45" i="74"/>
  <c r="H45" i="74"/>
  <c r="E44" i="74"/>
  <c r="D44" i="74"/>
  <c r="I43" i="74"/>
  <c r="H43" i="74"/>
  <c r="M42" i="74"/>
  <c r="L42" i="74"/>
  <c r="I41" i="74"/>
  <c r="H41" i="74"/>
  <c r="E41" i="74"/>
  <c r="D41" i="74"/>
  <c r="D40" i="74"/>
  <c r="M39" i="74"/>
  <c r="L39" i="74"/>
  <c r="I39" i="74"/>
  <c r="H39" i="74"/>
  <c r="L38" i="74"/>
  <c r="H38" i="74"/>
  <c r="M37" i="74"/>
  <c r="L37" i="74"/>
  <c r="I36" i="74"/>
  <c r="H36" i="74"/>
  <c r="M35" i="74"/>
  <c r="L35" i="74"/>
  <c r="M34" i="74"/>
  <c r="L34" i="74"/>
  <c r="I34" i="74"/>
  <c r="H34" i="74"/>
  <c r="E34" i="74"/>
  <c r="D34" i="74"/>
  <c r="M33" i="74"/>
  <c r="L33" i="74"/>
  <c r="L32" i="74"/>
  <c r="E31" i="74"/>
  <c r="D31" i="74"/>
  <c r="I30" i="74"/>
  <c r="H30" i="74"/>
  <c r="E30" i="74"/>
  <c r="D30" i="74"/>
  <c r="M28" i="74"/>
  <c r="L28" i="74"/>
  <c r="E28" i="74"/>
  <c r="D28" i="74"/>
  <c r="I26" i="74"/>
  <c r="H26" i="74"/>
  <c r="E26" i="74"/>
  <c r="D26" i="74"/>
  <c r="M24" i="74"/>
  <c r="L24" i="74"/>
  <c r="E24" i="74"/>
  <c r="D24" i="74"/>
  <c r="M22" i="74"/>
  <c r="L22" i="74"/>
  <c r="E22" i="74"/>
  <c r="D22" i="74"/>
  <c r="I21" i="74"/>
  <c r="H21" i="74"/>
  <c r="E21" i="74"/>
  <c r="D21" i="74"/>
  <c r="E20" i="74"/>
  <c r="D20" i="74"/>
  <c r="M19" i="74"/>
  <c r="L19" i="74"/>
  <c r="I19" i="74"/>
  <c r="H19" i="74"/>
  <c r="E19" i="74"/>
  <c r="D19" i="74"/>
  <c r="E18" i="74"/>
  <c r="D18" i="74"/>
  <c r="I17" i="74"/>
  <c r="H17" i="74"/>
  <c r="E17" i="74"/>
  <c r="D17" i="74"/>
  <c r="H16" i="74"/>
  <c r="E15" i="74"/>
  <c r="D15" i="74"/>
  <c r="M14" i="74"/>
  <c r="L14" i="74"/>
  <c r="L13" i="74"/>
  <c r="E13" i="74"/>
  <c r="D13" i="74"/>
  <c r="I12" i="74"/>
  <c r="H12" i="74"/>
  <c r="E10" i="74"/>
  <c r="D10" i="74"/>
  <c r="M9" i="74"/>
  <c r="L9" i="74"/>
  <c r="I9" i="74"/>
  <c r="H9" i="74"/>
  <c r="E8" i="74"/>
  <c r="D8" i="74"/>
  <c r="E5" i="74"/>
  <c r="D5" i="74"/>
  <c r="M4" i="74"/>
  <c r="L4" i="74"/>
  <c r="I4" i="74"/>
  <c r="H4" i="74"/>
  <c r="L3" i="74"/>
  <c r="H3" i="74"/>
  <c r="E3" i="74"/>
  <c r="D3" i="74"/>
  <c r="A1" i="74"/>
  <c r="F1" i="92" s="1"/>
  <c r="M123" i="73"/>
  <c r="L123" i="73"/>
  <c r="I122" i="73"/>
  <c r="H122" i="73"/>
  <c r="M121" i="73"/>
  <c r="L121" i="73"/>
  <c r="I120" i="73"/>
  <c r="H120" i="73"/>
  <c r="M117" i="73"/>
  <c r="L117" i="73"/>
  <c r="L116" i="73"/>
  <c r="I116" i="73"/>
  <c r="H116" i="73"/>
  <c r="H115" i="73"/>
  <c r="E115" i="73"/>
  <c r="D115" i="73"/>
  <c r="I113" i="73"/>
  <c r="H113" i="73"/>
  <c r="I112" i="73"/>
  <c r="H112" i="73"/>
  <c r="E112" i="73"/>
  <c r="D112" i="73"/>
  <c r="M111" i="73"/>
  <c r="L111" i="73"/>
  <c r="H111" i="73"/>
  <c r="L110" i="73"/>
  <c r="E109" i="73"/>
  <c r="D109" i="73"/>
  <c r="I108" i="73"/>
  <c r="H108" i="73"/>
  <c r="D108" i="73"/>
  <c r="M107" i="73"/>
  <c r="L107" i="73"/>
  <c r="E105" i="73"/>
  <c r="D105" i="73"/>
  <c r="D104" i="73"/>
  <c r="M103" i="73"/>
  <c r="L103" i="73"/>
  <c r="I103" i="73"/>
  <c r="H103" i="73"/>
  <c r="E101" i="73"/>
  <c r="D101" i="73"/>
  <c r="E100" i="73"/>
  <c r="D100" i="73"/>
  <c r="M99" i="73"/>
  <c r="L99" i="73"/>
  <c r="D99" i="73"/>
  <c r="E98" i="73"/>
  <c r="M97" i="73"/>
  <c r="L97" i="73"/>
  <c r="I97" i="73"/>
  <c r="H97" i="73"/>
  <c r="E97" i="73"/>
  <c r="L96" i="73"/>
  <c r="I96" i="73"/>
  <c r="H96" i="73"/>
  <c r="E96" i="73"/>
  <c r="E95" i="73"/>
  <c r="I94" i="73"/>
  <c r="H94" i="73"/>
  <c r="E94" i="73"/>
  <c r="D94" i="73"/>
  <c r="M93" i="73"/>
  <c r="L93" i="73"/>
  <c r="H93" i="73"/>
  <c r="E91" i="73"/>
  <c r="D91" i="73"/>
  <c r="M90" i="73"/>
  <c r="L90" i="73"/>
  <c r="E90" i="73"/>
  <c r="L89" i="73"/>
  <c r="E89" i="73"/>
  <c r="M88" i="73"/>
  <c r="L88" i="73"/>
  <c r="E88" i="73"/>
  <c r="I87" i="73"/>
  <c r="H87" i="73"/>
  <c r="E87" i="73"/>
  <c r="M86" i="73"/>
  <c r="L86" i="73"/>
  <c r="E86" i="73"/>
  <c r="D86" i="73"/>
  <c r="D85" i="73"/>
  <c r="I84" i="73"/>
  <c r="H84" i="73"/>
  <c r="M83" i="73"/>
  <c r="L83" i="73"/>
  <c r="E83" i="73"/>
  <c r="D83" i="73"/>
  <c r="E82" i="73"/>
  <c r="D82" i="73"/>
  <c r="M81" i="73"/>
  <c r="L81" i="73"/>
  <c r="I81" i="73"/>
  <c r="H81" i="73"/>
  <c r="H80" i="73"/>
  <c r="E80" i="73"/>
  <c r="D80" i="73"/>
  <c r="D79" i="73"/>
  <c r="M78" i="73"/>
  <c r="L78" i="73"/>
  <c r="I78" i="73"/>
  <c r="H78" i="73"/>
  <c r="E77" i="73"/>
  <c r="D77" i="73"/>
  <c r="M76" i="73"/>
  <c r="L76" i="73"/>
  <c r="L75" i="73"/>
  <c r="I74" i="73"/>
  <c r="H74" i="73"/>
  <c r="E74" i="73"/>
  <c r="D74" i="73"/>
  <c r="M72" i="73"/>
  <c r="L72" i="73"/>
  <c r="I71" i="73"/>
  <c r="H71" i="73"/>
  <c r="E71" i="73"/>
  <c r="D71" i="73"/>
  <c r="E70" i="73"/>
  <c r="M69" i="73"/>
  <c r="L69" i="73"/>
  <c r="I69" i="73"/>
  <c r="H69" i="73"/>
  <c r="E69" i="73"/>
  <c r="E68" i="73"/>
  <c r="M67" i="73"/>
  <c r="L67" i="73"/>
  <c r="E67" i="73"/>
  <c r="M66" i="73"/>
  <c r="L66" i="73"/>
  <c r="E66" i="73"/>
  <c r="M65" i="73"/>
  <c r="L65" i="73"/>
  <c r="E65" i="73"/>
  <c r="L64" i="73"/>
  <c r="E64" i="73"/>
  <c r="E63" i="73"/>
  <c r="E62" i="73"/>
  <c r="D62" i="73"/>
  <c r="I61" i="73"/>
  <c r="H61" i="73"/>
  <c r="D61" i="73"/>
  <c r="H60" i="73"/>
  <c r="E59" i="73"/>
  <c r="D59" i="73"/>
  <c r="M58" i="73"/>
  <c r="L58" i="73"/>
  <c r="E58" i="73"/>
  <c r="D58" i="73"/>
  <c r="I57" i="73"/>
  <c r="H57" i="73"/>
  <c r="E57" i="73"/>
  <c r="D57" i="73"/>
  <c r="E56" i="73"/>
  <c r="D56" i="73"/>
  <c r="M55" i="73"/>
  <c r="L55" i="73"/>
  <c r="D55" i="73"/>
  <c r="I54" i="73"/>
  <c r="H54" i="73"/>
  <c r="E54" i="73"/>
  <c r="D54" i="73"/>
  <c r="I53" i="73"/>
  <c r="H53" i="73"/>
  <c r="M52" i="73"/>
  <c r="L52" i="73"/>
  <c r="I52" i="73"/>
  <c r="H52" i="73"/>
  <c r="E52" i="73"/>
  <c r="D52" i="73"/>
  <c r="H51" i="73"/>
  <c r="E49" i="73"/>
  <c r="D49" i="73"/>
  <c r="M48" i="73"/>
  <c r="L48" i="73"/>
  <c r="I48" i="73"/>
  <c r="H48" i="73"/>
  <c r="D48" i="73"/>
  <c r="L47" i="73"/>
  <c r="H47" i="73"/>
  <c r="E46" i="73"/>
  <c r="D46" i="73"/>
  <c r="I45" i="73"/>
  <c r="H45" i="73"/>
  <c r="E44" i="73"/>
  <c r="D44" i="73"/>
  <c r="I43" i="73"/>
  <c r="H43" i="73"/>
  <c r="M42" i="73"/>
  <c r="L42" i="73"/>
  <c r="I41" i="73"/>
  <c r="H41" i="73"/>
  <c r="E41" i="73"/>
  <c r="D41" i="73"/>
  <c r="D40" i="73"/>
  <c r="M39" i="73"/>
  <c r="L39" i="73"/>
  <c r="I39" i="73"/>
  <c r="H39" i="73"/>
  <c r="L38" i="73"/>
  <c r="H38" i="73"/>
  <c r="M37" i="73"/>
  <c r="L37" i="73"/>
  <c r="I36" i="73"/>
  <c r="H36" i="73"/>
  <c r="M35" i="73"/>
  <c r="L35" i="73"/>
  <c r="M34" i="73"/>
  <c r="L34" i="73"/>
  <c r="I34" i="73"/>
  <c r="H34" i="73"/>
  <c r="E34" i="73"/>
  <c r="D34" i="73"/>
  <c r="M33" i="73"/>
  <c r="L33" i="73"/>
  <c r="L32" i="73"/>
  <c r="E31" i="73"/>
  <c r="D31" i="73"/>
  <c r="I30" i="73"/>
  <c r="H30" i="73"/>
  <c r="E30" i="73"/>
  <c r="D30" i="73"/>
  <c r="M28" i="73"/>
  <c r="L28" i="73"/>
  <c r="E28" i="73"/>
  <c r="D28" i="73"/>
  <c r="I26" i="73"/>
  <c r="H26" i="73"/>
  <c r="E26" i="73"/>
  <c r="D26" i="73"/>
  <c r="M24" i="73"/>
  <c r="L24" i="73"/>
  <c r="E24" i="73"/>
  <c r="D24" i="73"/>
  <c r="M22" i="73"/>
  <c r="L22" i="73"/>
  <c r="E22" i="73"/>
  <c r="D22" i="73"/>
  <c r="I21" i="73"/>
  <c r="H21" i="73"/>
  <c r="E21" i="73"/>
  <c r="D21" i="73"/>
  <c r="E20" i="73"/>
  <c r="D20" i="73"/>
  <c r="M19" i="73"/>
  <c r="L19" i="73"/>
  <c r="I19" i="73"/>
  <c r="H19" i="73"/>
  <c r="E19" i="73"/>
  <c r="D19" i="73"/>
  <c r="E18" i="73"/>
  <c r="D18" i="73"/>
  <c r="I17" i="73"/>
  <c r="H17" i="73"/>
  <c r="E17" i="73"/>
  <c r="D17" i="73"/>
  <c r="H16" i="73"/>
  <c r="E15" i="73"/>
  <c r="D15" i="73"/>
  <c r="M14" i="73"/>
  <c r="L14" i="73"/>
  <c r="L13" i="73"/>
  <c r="E13" i="73"/>
  <c r="D13" i="73"/>
  <c r="I12" i="73"/>
  <c r="H12" i="73"/>
  <c r="E10" i="73"/>
  <c r="D10" i="73"/>
  <c r="M9" i="73"/>
  <c r="L9" i="73"/>
  <c r="I9" i="73"/>
  <c r="H9" i="73"/>
  <c r="E8" i="73"/>
  <c r="D8" i="73"/>
  <c r="E5" i="73"/>
  <c r="D5" i="73"/>
  <c r="M4" i="73"/>
  <c r="L4" i="73"/>
  <c r="I4" i="73"/>
  <c r="H4" i="73"/>
  <c r="L3" i="73"/>
  <c r="H3" i="73"/>
  <c r="E3" i="73"/>
  <c r="D3" i="73"/>
  <c r="A1" i="73"/>
  <c r="E1" i="92" s="1"/>
  <c r="A1" i="5"/>
  <c r="D1" i="92" s="1"/>
  <c r="M86" i="5"/>
  <c r="N86" i="5"/>
  <c r="N123" i="5"/>
  <c r="N121" i="5"/>
  <c r="N117" i="5"/>
  <c r="N111" i="5"/>
  <c r="N107" i="5"/>
  <c r="N103" i="5"/>
  <c r="N99" i="5"/>
  <c r="N97" i="5"/>
  <c r="N93" i="5"/>
  <c r="N90" i="5"/>
  <c r="N88" i="5"/>
  <c r="N83" i="5"/>
  <c r="N81" i="5"/>
  <c r="N78" i="5"/>
  <c r="N76" i="5"/>
  <c r="N72" i="5"/>
  <c r="N69" i="5"/>
  <c r="N67" i="5"/>
  <c r="N66" i="5"/>
  <c r="N65" i="5"/>
  <c r="N58" i="5"/>
  <c r="N55" i="5"/>
  <c r="N52" i="5"/>
  <c r="N48" i="5"/>
  <c r="N42" i="5"/>
  <c r="N39" i="5"/>
  <c r="N37" i="5"/>
  <c r="N35" i="5"/>
  <c r="N34" i="5"/>
  <c r="N33" i="5"/>
  <c r="N28" i="5"/>
  <c r="N24" i="5"/>
  <c r="N22" i="5"/>
  <c r="N19" i="5"/>
  <c r="N14" i="5"/>
  <c r="N9" i="5"/>
  <c r="N4" i="5"/>
  <c r="L4" i="5"/>
  <c r="M4" i="5"/>
  <c r="L9" i="5"/>
  <c r="M9" i="5"/>
  <c r="L13" i="5"/>
  <c r="L14" i="5"/>
  <c r="M14" i="5"/>
  <c r="L19" i="5"/>
  <c r="M19" i="5"/>
  <c r="L22" i="5"/>
  <c r="M22" i="5"/>
  <c r="L24" i="5"/>
  <c r="M24" i="5"/>
  <c r="L28" i="5"/>
  <c r="M28" i="5"/>
  <c r="L32" i="5"/>
  <c r="L33" i="5"/>
  <c r="M33" i="5"/>
  <c r="L34" i="5"/>
  <c r="M34" i="5"/>
  <c r="L35" i="5"/>
  <c r="M35" i="5"/>
  <c r="L37" i="5"/>
  <c r="M37" i="5"/>
  <c r="L38" i="5"/>
  <c r="L39" i="5"/>
  <c r="M39" i="5"/>
  <c r="L42" i="5"/>
  <c r="M42" i="5"/>
  <c r="L47" i="5"/>
  <c r="L48" i="5"/>
  <c r="M48" i="5"/>
  <c r="L52" i="5"/>
  <c r="M52" i="5"/>
  <c r="L55" i="5"/>
  <c r="M55" i="5"/>
  <c r="L58" i="5"/>
  <c r="M58" i="5"/>
  <c r="L64" i="5"/>
  <c r="L65" i="5"/>
  <c r="M65" i="5"/>
  <c r="L66" i="5"/>
  <c r="M66" i="5"/>
  <c r="L67" i="5"/>
  <c r="M67" i="5"/>
  <c r="L69" i="5"/>
  <c r="M69" i="5"/>
  <c r="L72" i="5"/>
  <c r="M72" i="5"/>
  <c r="L75" i="5"/>
  <c r="L76" i="5"/>
  <c r="M76" i="5"/>
  <c r="L78" i="5"/>
  <c r="M78" i="5"/>
  <c r="L81" i="5"/>
  <c r="M81" i="5"/>
  <c r="L83" i="5"/>
  <c r="M83" i="5"/>
  <c r="L86" i="5"/>
  <c r="L88" i="5"/>
  <c r="M88" i="5"/>
  <c r="L89" i="5"/>
  <c r="L90" i="5"/>
  <c r="M90" i="5"/>
  <c r="L93" i="5"/>
  <c r="M93" i="5"/>
  <c r="L96" i="5"/>
  <c r="L97" i="5"/>
  <c r="M97" i="5"/>
  <c r="L99" i="5"/>
  <c r="M99" i="5"/>
  <c r="L103" i="5"/>
  <c r="M103" i="5"/>
  <c r="L107" i="5"/>
  <c r="M107" i="5"/>
  <c r="L110" i="5"/>
  <c r="L111" i="5"/>
  <c r="M111" i="5"/>
  <c r="L116" i="5"/>
  <c r="L117" i="5"/>
  <c r="M117" i="5"/>
  <c r="L121" i="5"/>
  <c r="M121" i="5"/>
  <c r="L123" i="5"/>
  <c r="M123" i="5"/>
  <c r="L3" i="5"/>
  <c r="J112" i="5"/>
  <c r="J4" i="5"/>
  <c r="J9" i="5"/>
  <c r="J12" i="5"/>
  <c r="J17" i="5"/>
  <c r="J19" i="5"/>
  <c r="J21" i="5"/>
  <c r="J26" i="5"/>
  <c r="J30" i="5"/>
  <c r="J34" i="5"/>
  <c r="J36" i="5"/>
  <c r="J39" i="5"/>
  <c r="J41" i="5"/>
  <c r="J43" i="5"/>
  <c r="J45" i="5"/>
  <c r="J48" i="5"/>
  <c r="J52" i="5"/>
  <c r="J53" i="5"/>
  <c r="J54" i="5"/>
  <c r="J57" i="5"/>
  <c r="J61" i="5"/>
  <c r="J69" i="5"/>
  <c r="J71" i="5"/>
  <c r="J74" i="5"/>
  <c r="J78" i="5"/>
  <c r="J81" i="5"/>
  <c r="J84" i="5"/>
  <c r="J87" i="5"/>
  <c r="J94" i="5"/>
  <c r="J96" i="5"/>
  <c r="J97" i="5"/>
  <c r="J103" i="5"/>
  <c r="J108" i="5"/>
  <c r="J113" i="5"/>
  <c r="J116" i="5"/>
  <c r="J120" i="5"/>
  <c r="J122" i="5"/>
  <c r="H4" i="5"/>
  <c r="I4" i="5"/>
  <c r="H9" i="5"/>
  <c r="I9" i="5"/>
  <c r="H12" i="5"/>
  <c r="I12" i="5"/>
  <c r="H16" i="5"/>
  <c r="H17" i="5"/>
  <c r="I17" i="5"/>
  <c r="H19" i="5"/>
  <c r="I19" i="5"/>
  <c r="H21" i="5"/>
  <c r="I21" i="5"/>
  <c r="H26" i="5"/>
  <c r="I26" i="5"/>
  <c r="H30" i="5"/>
  <c r="I30" i="5"/>
  <c r="H34" i="5"/>
  <c r="I34" i="5"/>
  <c r="H36" i="5"/>
  <c r="I36" i="5"/>
  <c r="H38" i="5"/>
  <c r="H39" i="5"/>
  <c r="I39" i="5"/>
  <c r="H41" i="5"/>
  <c r="I41" i="5"/>
  <c r="H43" i="5"/>
  <c r="I43" i="5"/>
  <c r="H45" i="5"/>
  <c r="I45" i="5"/>
  <c r="H47" i="5"/>
  <c r="H48" i="5"/>
  <c r="I48" i="5"/>
  <c r="H51" i="5"/>
  <c r="H52" i="5"/>
  <c r="I52" i="5"/>
  <c r="H53" i="5"/>
  <c r="I53" i="5"/>
  <c r="H54" i="5"/>
  <c r="I54" i="5"/>
  <c r="H57" i="5"/>
  <c r="I57" i="5"/>
  <c r="H60" i="5"/>
  <c r="H61" i="5"/>
  <c r="I61" i="5"/>
  <c r="H69" i="5"/>
  <c r="I69" i="5"/>
  <c r="H71" i="5"/>
  <c r="I71" i="5"/>
  <c r="H74" i="5"/>
  <c r="I74" i="5"/>
  <c r="H78" i="5"/>
  <c r="I78" i="5"/>
  <c r="H80" i="5"/>
  <c r="H81" i="5"/>
  <c r="I81" i="5"/>
  <c r="H84" i="5"/>
  <c r="I84" i="5"/>
  <c r="H87" i="5"/>
  <c r="I87" i="5"/>
  <c r="H93" i="5"/>
  <c r="H94" i="5"/>
  <c r="I94" i="5"/>
  <c r="H96" i="5"/>
  <c r="I96" i="5"/>
  <c r="H97" i="5"/>
  <c r="I97" i="5"/>
  <c r="H103" i="5"/>
  <c r="I103" i="5"/>
  <c r="H108" i="5"/>
  <c r="I108" i="5"/>
  <c r="H111" i="5"/>
  <c r="H112" i="5"/>
  <c r="I112" i="5"/>
  <c r="H113" i="5"/>
  <c r="I113" i="5"/>
  <c r="H115" i="5"/>
  <c r="H116" i="5"/>
  <c r="I116" i="5"/>
  <c r="H120" i="5"/>
  <c r="I120" i="5"/>
  <c r="H122" i="5"/>
  <c r="I122" i="5"/>
  <c r="H3" i="5"/>
  <c r="F80" i="5"/>
  <c r="F82" i="5"/>
  <c r="F83" i="5"/>
  <c r="F86" i="5"/>
  <c r="F87" i="5"/>
  <c r="F88" i="5"/>
  <c r="F89" i="5"/>
  <c r="F90" i="5"/>
  <c r="F91" i="5"/>
  <c r="F94" i="5"/>
  <c r="F95" i="5"/>
  <c r="F96" i="5"/>
  <c r="F97" i="5"/>
  <c r="F98" i="5"/>
  <c r="F100" i="5"/>
  <c r="F101" i="5"/>
  <c r="F105" i="5"/>
  <c r="F109" i="5"/>
  <c r="F112" i="5"/>
  <c r="F115" i="5"/>
  <c r="F77" i="5"/>
  <c r="F74" i="5"/>
  <c r="F71" i="5"/>
  <c r="F68" i="5"/>
  <c r="F69" i="5"/>
  <c r="F70" i="5"/>
  <c r="F67" i="5"/>
  <c r="F66" i="5"/>
  <c r="F65" i="5"/>
  <c r="F64" i="5"/>
  <c r="F63" i="5"/>
  <c r="F59" i="5"/>
  <c r="F58" i="5"/>
  <c r="F57" i="5"/>
  <c r="F56" i="5"/>
  <c r="F54" i="5"/>
  <c r="F52" i="5"/>
  <c r="F49" i="5"/>
  <c r="F46" i="5"/>
  <c r="F44" i="5"/>
  <c r="F41" i="5"/>
  <c r="F62" i="5"/>
  <c r="E41" i="5"/>
  <c r="E44" i="5"/>
  <c r="E46" i="5"/>
  <c r="E49" i="5"/>
  <c r="E52" i="5"/>
  <c r="E54" i="5"/>
  <c r="E56" i="5"/>
  <c r="E57" i="5"/>
  <c r="E58" i="5"/>
  <c r="E59" i="5"/>
  <c r="E62" i="5"/>
  <c r="E63" i="5"/>
  <c r="E64" i="5"/>
  <c r="E65" i="5"/>
  <c r="E66" i="5"/>
  <c r="E67" i="5"/>
  <c r="E68" i="5"/>
  <c r="E69" i="5"/>
  <c r="E70" i="5"/>
  <c r="E71" i="5"/>
  <c r="E74" i="5"/>
  <c r="E77" i="5"/>
  <c r="E80" i="5"/>
  <c r="E82" i="5"/>
  <c r="E83" i="5"/>
  <c r="E86" i="5"/>
  <c r="E87" i="5"/>
  <c r="E88" i="5"/>
  <c r="E89" i="5"/>
  <c r="E90" i="5"/>
  <c r="E91" i="5"/>
  <c r="E94" i="5"/>
  <c r="E95" i="5"/>
  <c r="E96" i="5"/>
  <c r="E97" i="5"/>
  <c r="E98" i="5"/>
  <c r="E100" i="5"/>
  <c r="E101" i="5"/>
  <c r="E105" i="5"/>
  <c r="E109" i="5"/>
  <c r="E112" i="5"/>
  <c r="E115" i="5"/>
  <c r="D41" i="5"/>
  <c r="D44" i="5"/>
  <c r="D46" i="5"/>
  <c r="D48" i="5"/>
  <c r="D49" i="5"/>
  <c r="D52" i="5"/>
  <c r="D54" i="5"/>
  <c r="D55" i="5"/>
  <c r="D56" i="5"/>
  <c r="D57" i="5"/>
  <c r="D58" i="5"/>
  <c r="D59" i="5"/>
  <c r="D61" i="5"/>
  <c r="D62" i="5"/>
  <c r="D71" i="5"/>
  <c r="D74" i="5"/>
  <c r="D77" i="5"/>
  <c r="D79" i="5"/>
  <c r="D80" i="5"/>
  <c r="D82" i="5"/>
  <c r="D83" i="5"/>
  <c r="D85" i="5"/>
  <c r="D86" i="5"/>
  <c r="D91" i="5"/>
  <c r="D94" i="5"/>
  <c r="D99" i="5"/>
  <c r="D100" i="5"/>
  <c r="D101" i="5"/>
  <c r="D104" i="5"/>
  <c r="D105" i="5"/>
  <c r="D108" i="5"/>
  <c r="D109" i="5"/>
  <c r="D112" i="5"/>
  <c r="D115" i="5"/>
  <c r="D40" i="5"/>
  <c r="F34" i="5"/>
  <c r="F5" i="5"/>
  <c r="F8" i="5"/>
  <c r="F10" i="5"/>
  <c r="F13" i="5"/>
  <c r="F15" i="5"/>
  <c r="F18" i="5"/>
  <c r="F19" i="5"/>
  <c r="F20" i="5"/>
  <c r="F21" i="5"/>
  <c r="F22" i="5"/>
  <c r="F24" i="5"/>
  <c r="F26" i="5"/>
  <c r="F28" i="5"/>
  <c r="F30" i="5"/>
  <c r="F31" i="5"/>
  <c r="E5" i="5"/>
  <c r="E8" i="5"/>
  <c r="E10" i="5"/>
  <c r="E13" i="5"/>
  <c r="E15" i="5"/>
  <c r="E17" i="5"/>
  <c r="E18" i="5"/>
  <c r="E19" i="5"/>
  <c r="E20" i="5"/>
  <c r="E21" i="5"/>
  <c r="E22" i="5"/>
  <c r="E24" i="5"/>
  <c r="E26" i="5"/>
  <c r="E28" i="5"/>
  <c r="E30" i="5"/>
  <c r="E31" i="5"/>
  <c r="E34" i="5"/>
  <c r="D5" i="5"/>
  <c r="D8" i="5"/>
  <c r="D10" i="5"/>
  <c r="D13" i="5"/>
  <c r="D15" i="5"/>
  <c r="D17" i="5"/>
  <c r="D18" i="5"/>
  <c r="D19" i="5"/>
  <c r="D20" i="5"/>
  <c r="D21" i="5"/>
  <c r="D22" i="5"/>
  <c r="D24" i="5"/>
  <c r="D26" i="5"/>
  <c r="D28" i="5"/>
  <c r="D30" i="5"/>
  <c r="D31" i="5"/>
  <c r="D34" i="5"/>
  <c r="E3" i="5"/>
  <c r="D3" i="5"/>
  <c r="F3" i="5"/>
  <c r="B6" i="74"/>
  <c r="B9" i="73"/>
  <c r="B9" i="74"/>
  <c r="B9" i="75"/>
  <c r="B9" i="76"/>
  <c r="B9" i="77"/>
  <c r="B9" i="78"/>
  <c r="B9" i="79"/>
  <c r="B9" i="80"/>
  <c r="B9" i="81"/>
  <c r="B9" i="82"/>
  <c r="B9" i="83"/>
  <c r="B9" i="84"/>
  <c r="B9" i="85"/>
  <c r="B9" i="86"/>
  <c r="B9" i="5"/>
  <c r="B8" i="73"/>
  <c r="B8" i="74"/>
  <c r="B8" i="75"/>
  <c r="B8" i="76"/>
  <c r="B8" i="77"/>
  <c r="B8" i="78"/>
  <c r="B8" i="79"/>
  <c r="B8" i="80"/>
  <c r="B8" i="81"/>
  <c r="B8" i="82"/>
  <c r="B8" i="83"/>
  <c r="B8" i="84"/>
  <c r="B8" i="85"/>
  <c r="B8" i="86"/>
  <c r="B7" i="73"/>
  <c r="B7" i="74"/>
  <c r="B7" i="75"/>
  <c r="B7" i="76"/>
  <c r="B7" i="77"/>
  <c r="B7" i="78"/>
  <c r="B7" i="79"/>
  <c r="B7" i="80"/>
  <c r="B7" i="81"/>
  <c r="B7" i="82"/>
  <c r="B7" i="83"/>
  <c r="B7" i="84"/>
  <c r="B7" i="85"/>
  <c r="B7" i="86"/>
  <c r="B7" i="5"/>
  <c r="A31" i="5"/>
  <c r="A29" i="5"/>
  <c r="A27" i="5"/>
  <c r="B22" i="86"/>
  <c r="B21" i="86"/>
  <c r="B22" i="85"/>
  <c r="B21" i="85"/>
  <c r="B22" i="84"/>
  <c r="B21" i="84"/>
  <c r="B22" i="83"/>
  <c r="B21" i="83"/>
  <c r="B22" i="82"/>
  <c r="B21" i="82"/>
  <c r="B22" i="81"/>
  <c r="B21" i="81"/>
  <c r="B22" i="80"/>
  <c r="B21" i="80"/>
  <c r="B22" i="79"/>
  <c r="B21" i="79"/>
  <c r="B22" i="78"/>
  <c r="B21" i="78"/>
  <c r="B22" i="77"/>
  <c r="B21" i="77"/>
  <c r="B22" i="76"/>
  <c r="B21" i="76"/>
  <c r="B22" i="75"/>
  <c r="B21" i="75"/>
  <c r="B22" i="74"/>
  <c r="B21" i="74"/>
  <c r="B22" i="73"/>
  <c r="B21" i="73"/>
  <c r="B20" i="73"/>
  <c r="B19" i="5"/>
  <c r="B22" i="5"/>
  <c r="B8" i="5"/>
  <c r="B6" i="5"/>
  <c r="B21" i="5"/>
  <c r="D1" i="27" l="1"/>
  <c r="B53" i="58"/>
  <c r="L1" i="56"/>
  <c r="P1" i="27"/>
  <c r="T1" i="28"/>
  <c r="I1" i="26"/>
  <c r="M1" i="25"/>
  <c r="B170" i="58"/>
  <c r="U1" i="52"/>
  <c r="E1" i="54"/>
  <c r="M1" i="54"/>
  <c r="Q1" i="52"/>
  <c r="U1" i="54"/>
  <c r="B14" i="58"/>
  <c r="B66" i="58"/>
  <c r="H1" i="28"/>
  <c r="B105" i="58"/>
  <c r="E1" i="25"/>
  <c r="Q1" i="54"/>
  <c r="U1" i="27"/>
  <c r="Q1" i="28"/>
  <c r="M1" i="26"/>
  <c r="U1" i="25"/>
  <c r="E1" i="26"/>
  <c r="I1" i="56"/>
  <c r="Q1" i="26"/>
  <c r="I1" i="25"/>
  <c r="P1" i="25"/>
  <c r="T1" i="27"/>
  <c r="H1" i="27"/>
  <c r="L1" i="54"/>
  <c r="P1" i="28"/>
  <c r="P1" i="26"/>
  <c r="B157" i="58"/>
  <c r="H1" i="25"/>
  <c r="D1" i="56"/>
  <c r="D1" i="28"/>
  <c r="D1" i="52"/>
  <c r="N1" i="28"/>
  <c r="R1" i="27"/>
  <c r="B235" i="58"/>
  <c r="F1" i="54"/>
  <c r="G1" i="26"/>
  <c r="K1" i="27"/>
  <c r="O1" i="52"/>
  <c r="B196" i="58"/>
  <c r="B248" i="58"/>
  <c r="D1" i="54"/>
  <c r="H1" i="52"/>
  <c r="L1" i="26"/>
  <c r="P1" i="52"/>
  <c r="T1" i="25"/>
  <c r="B79" i="58"/>
  <c r="E1" i="27"/>
  <c r="I1" i="27"/>
  <c r="M1" i="56"/>
  <c r="Q1" i="25"/>
  <c r="B222" i="58"/>
  <c r="E1" i="56"/>
  <c r="M1" i="27"/>
  <c r="I1" i="28"/>
  <c r="Q1" i="27"/>
  <c r="I1" i="52"/>
  <c r="E1" i="28"/>
  <c r="I1" i="54"/>
  <c r="E1" i="52"/>
  <c r="B118" i="58"/>
  <c r="U1" i="28"/>
  <c r="Q1" i="56"/>
  <c r="M1" i="52"/>
  <c r="M1" i="28"/>
  <c r="U1" i="56"/>
  <c r="U1" i="26"/>
  <c r="K1" i="28"/>
  <c r="S1" i="54"/>
  <c r="B183" i="58"/>
  <c r="O1" i="27"/>
  <c r="N1" i="27"/>
  <c r="K1" i="25"/>
  <c r="S1" i="52"/>
  <c r="S1" i="25"/>
  <c r="O1" i="56"/>
  <c r="B92" i="58"/>
  <c r="W1" i="52"/>
  <c r="S1" i="26"/>
  <c r="W1" i="28"/>
  <c r="G1" i="52"/>
  <c r="G1" i="25"/>
  <c r="S1" i="56"/>
  <c r="S1" i="27"/>
  <c r="S1" i="28"/>
  <c r="D1" i="25"/>
  <c r="P1" i="56"/>
  <c r="L1" i="25"/>
  <c r="H1" i="54"/>
  <c r="H1" i="26"/>
  <c r="L1" i="52"/>
  <c r="B1" i="58"/>
  <c r="D1" i="26"/>
  <c r="L1" i="27"/>
  <c r="H1" i="56"/>
  <c r="P1" i="54"/>
  <c r="L1" i="28"/>
  <c r="R1" i="25"/>
  <c r="F1" i="56"/>
  <c r="V1" i="25"/>
  <c r="G1" i="56"/>
  <c r="R1" i="52"/>
  <c r="G1" i="27"/>
  <c r="K1" i="54"/>
  <c r="V1" i="54"/>
  <c r="V1" i="26"/>
  <c r="V1" i="28"/>
  <c r="K1" i="52"/>
  <c r="K1" i="26"/>
  <c r="O1" i="54"/>
  <c r="K1" i="56"/>
  <c r="G1" i="28"/>
  <c r="R1" i="56"/>
  <c r="B144" i="58"/>
  <c r="B40" i="58"/>
  <c r="V1" i="56"/>
  <c r="V1" i="27"/>
  <c r="R1" i="28"/>
  <c r="O1" i="26"/>
  <c r="O1" i="25"/>
  <c r="O1" i="28"/>
  <c r="G1" i="54"/>
  <c r="R1" i="54"/>
  <c r="V1" i="52"/>
  <c r="R1" i="26"/>
  <c r="N1" i="56"/>
  <c r="F1" i="25"/>
  <c r="N1" i="52"/>
  <c r="W1" i="27"/>
  <c r="B209" i="58"/>
  <c r="J1" i="52"/>
  <c r="T1" i="52"/>
  <c r="W1" i="56"/>
  <c r="T1" i="56"/>
  <c r="W1" i="26"/>
  <c r="T1" i="26"/>
  <c r="W1" i="54"/>
  <c r="T1" i="54"/>
  <c r="W1" i="25"/>
  <c r="J1" i="27"/>
  <c r="J1" i="56"/>
  <c r="F1" i="27"/>
  <c r="F1" i="28"/>
  <c r="J1" i="28"/>
  <c r="N1" i="54"/>
  <c r="J1" i="54"/>
  <c r="F1" i="52"/>
  <c r="N1" i="25"/>
  <c r="F1" i="26"/>
  <c r="J1" i="26"/>
  <c r="N1" i="26"/>
  <c r="B131" i="58"/>
  <c r="B27" i="58"/>
  <c r="J1" i="25"/>
  <c r="B20" i="5"/>
</calcChain>
</file>

<file path=xl/comments1.xml><?xml version="1.0" encoding="utf-8"?>
<comments xmlns="http://schemas.openxmlformats.org/spreadsheetml/2006/main">
  <authors>
    <author>Oradat, Chris A</author>
  </authors>
  <commentList>
    <comment ref="C19" authorId="0" shapeId="0">
      <text>
        <r>
          <rPr>
            <sz val="9"/>
            <color indexed="81"/>
            <rFont val="Tahoma"/>
            <family val="2"/>
          </rPr>
          <t>If your family does not have Internet access at home AND you do not have ready Internet access at school or another public place or via a mobile device, the Cyber Chip portion of this requirement may be waived by your Scoutmaster in consultation with your parent or guardian.</t>
        </r>
      </text>
    </comment>
  </commentList>
</comments>
</file>

<file path=xl/comments2.xml><?xml version="1.0" encoding="utf-8"?>
<comments xmlns="http://schemas.openxmlformats.org/spreadsheetml/2006/main">
  <authors>
    <author>Oradat, Chris A</author>
  </authors>
  <commentList>
    <comment ref="C34" authorId="0" shapeId="0">
      <text>
        <r>
          <rPr>
            <sz val="9"/>
            <color indexed="81"/>
            <rFont val="Tahoma"/>
            <family val="2"/>
          </rPr>
          <t>Actual time/numbers may be recorded here</t>
        </r>
      </text>
    </comment>
    <comment ref="C40" authorId="0" shapeId="0">
      <text>
        <r>
          <rPr>
            <sz val="9"/>
            <color indexed="81"/>
            <rFont val="Tahoma"/>
            <family val="2"/>
          </rPr>
          <t>Actual times/numbers may be recorded here</t>
        </r>
      </text>
    </comment>
  </commentList>
</comments>
</file>

<file path=xl/comments3.xml><?xml version="1.0" encoding="utf-8"?>
<comments xmlns="http://schemas.openxmlformats.org/spreadsheetml/2006/main">
  <authors>
    <author>Oradat, Chris A</author>
  </authors>
  <commentList>
    <comment ref="C4" authorId="0" shapeId="0">
      <text>
        <r>
          <rPr>
            <sz val="9"/>
            <color indexed="81"/>
            <rFont val="Tahoma"/>
            <family val="2"/>
          </rPr>
          <t>Number of activites may be recorded here</t>
        </r>
      </text>
    </comment>
  </commentList>
</comments>
</file>

<file path=xl/comments4.xml><?xml version="1.0" encoding="utf-8"?>
<comments xmlns="http://schemas.openxmlformats.org/spreadsheetml/2006/main">
  <authors>
    <author>Oradat, Chris A</author>
  </authors>
  <commentList>
    <comment ref="C4" authorId="0" shapeId="0">
      <text>
        <r>
          <rPr>
            <sz val="9"/>
            <color indexed="81"/>
            <rFont val="Tahoma"/>
            <family val="2"/>
          </rPr>
          <t>Actual numer of activites may be entered here.</t>
        </r>
      </text>
    </comment>
    <comment ref="C45" authorId="0" shapeId="0">
      <text>
        <r>
          <rPr>
            <sz val="9"/>
            <color indexed="81"/>
            <rFont val="Tahoma"/>
            <family val="2"/>
          </rPr>
          <t>Number of hours performed may be entered here</t>
        </r>
      </text>
    </comment>
  </commentList>
</comments>
</file>

<file path=xl/sharedStrings.xml><?xml version="1.0" encoding="utf-8"?>
<sst xmlns="http://schemas.openxmlformats.org/spreadsheetml/2006/main" count="1387" uniqueCount="308">
  <si>
    <t xml:space="preserve"> </t>
  </si>
  <si>
    <t>How to enter Scout Names in the spreadsheet:</t>
  </si>
  <si>
    <r>
      <t>Instructions and FAQs</t>
    </r>
    <r>
      <rPr>
        <b/>
        <sz val="10"/>
        <rFont val="Arial"/>
        <family val="2"/>
      </rPr>
      <t>:</t>
    </r>
  </si>
  <si>
    <t>What's the purpose of the individual scout pages?</t>
  </si>
  <si>
    <t>What's the password?</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</si>
  <si>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</si>
  <si>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</si>
  <si>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</si>
  <si>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</si>
  <si>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How can you contact me?</t>
  </si>
  <si>
    <t>Version History</t>
  </si>
  <si>
    <t>- Initial release of the software package.</t>
  </si>
  <si>
    <t>Category</t>
  </si>
  <si>
    <t>Hiking</t>
  </si>
  <si>
    <t>Fitness</t>
  </si>
  <si>
    <t>Tenderfoot</t>
  </si>
  <si>
    <t>First Class</t>
  </si>
  <si>
    <t>Second Class</t>
  </si>
  <si>
    <t>Rank</t>
  </si>
  <si>
    <r>
      <t>C</t>
    </r>
    <r>
      <rPr>
        <sz val="10"/>
        <rFont val="Arial"/>
        <family val="2"/>
      </rPr>
      <t xml:space="preserve"> - Rank Completed</t>
    </r>
  </si>
  <si>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scout</t>
    </r>
  </si>
  <si>
    <t xml:space="preserve">     The Trax Website:  </t>
  </si>
  <si>
    <t>http://trax.boy-scouts.net</t>
  </si>
  <si>
    <t>You must save your spreadsheet to your hard drive.  If you don't, it won't let you propogate the names throughout the spreadsheet, and it will act as though the spreadsheet is read-only.</t>
  </si>
  <si>
    <t>Immediately after you download:</t>
  </si>
  <si>
    <t>Date</t>
  </si>
  <si>
    <t>Troop Meeting Attendance</t>
  </si>
  <si>
    <t>What was covered (Bowline, 1st Class First Aid, etc)</t>
  </si>
  <si>
    <t>Nights Camping</t>
  </si>
  <si>
    <r>
      <t xml:space="preserve">   Enter </t>
    </r>
    <r>
      <rPr>
        <sz val="10"/>
        <rFont val="Arial"/>
        <family val="2"/>
      </rPr>
      <t>a</t>
    </r>
    <r>
      <rPr>
        <b/>
        <sz val="10"/>
        <rFont val="Arial"/>
        <family val="2"/>
      </rPr>
      <t xml:space="preserve"> # </t>
    </r>
    <r>
      <rPr>
        <sz val="10"/>
        <rFont val="Arial"/>
        <family val="2"/>
      </rPr>
      <t>(number)</t>
    </r>
    <r>
      <rPr>
        <sz val="10"/>
        <rFont val="Arial"/>
        <family val="2"/>
      </rPr>
      <t xml:space="preserve"> to indicated how many nights the scout camped.</t>
    </r>
  </si>
  <si>
    <t>Campout Location</t>
  </si>
  <si>
    <t>Nights Camping    Nights Camping    Nights Camping    Nights Camping    Nights Camping    Nights Camping    Nights Camping    Nights Camping    Nights Camping    Nights Camping    Nights Camping    Nights Camping    Nights Camping    Nights Camping</t>
  </si>
  <si>
    <t xml:space="preserve">Total Nights Camped: </t>
  </si>
  <si>
    <t>Outing Activity (Trip to Firestation, Troop Hike in Park, etc)</t>
  </si>
  <si>
    <t>Non-Troop Meeting &amp; Non-Campout Outings</t>
  </si>
  <si>
    <t xml:space="preserve">Total Non-Troop Meeting &amp; Non-Campout Outings Attended: </t>
  </si>
  <si>
    <t>Outings    Outings    Outings    Outings    Outings    Outings    Outings    Outings    Outings    Outings    Outings    Outings    Outings    Outings    Outings    Outings    Outings    Outings    Outings    Outings    Outings    Outings    Outings    Outings    Outings    Outings</t>
  </si>
  <si>
    <t xml:space="preserve">Total Campouts Attended: </t>
  </si>
  <si>
    <t>Troop Meetings Attended</t>
  </si>
  <si>
    <t>Outings Attended</t>
  </si>
  <si>
    <t>Campouts Attended</t>
  </si>
  <si>
    <t>Total Nights Camping</t>
  </si>
  <si>
    <t>Troop Meetings, Troop Outings</t>
  </si>
  <si>
    <t>and Troop Campouts</t>
  </si>
  <si>
    <t xml:space="preserve">Number of Troop Meetings Attended: </t>
  </si>
  <si>
    <t>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t>
  </si>
  <si>
    <t xml:space="preserve">Scout's Full Name: </t>
  </si>
  <si>
    <t xml:space="preserve">Birthday: </t>
  </si>
  <si>
    <t>Primary Adult</t>
  </si>
  <si>
    <t>Second Adult</t>
  </si>
  <si>
    <t xml:space="preserve">Relationship: </t>
  </si>
  <si>
    <t xml:space="preserve">Name: </t>
  </si>
  <si>
    <t xml:space="preserve">Address: </t>
  </si>
  <si>
    <t xml:space="preserve">City, State  ZIP: </t>
  </si>
  <si>
    <t xml:space="preserve">Home Phone: </t>
  </si>
  <si>
    <t xml:space="preserve">Work Phone: </t>
  </si>
  <si>
    <t xml:space="preserve">Cell Phone: </t>
  </si>
  <si>
    <t xml:space="preserve">Home e-mail: </t>
  </si>
  <si>
    <t xml:space="preserve">Work e-mail: </t>
  </si>
  <si>
    <t>Help!  I can't get this spreadsheet to work!</t>
  </si>
  <si>
    <r>
      <t>A</t>
    </r>
    <r>
      <rPr>
        <sz val="10"/>
        <rFont val="Arial"/>
        <family val="2"/>
      </rPr>
      <t xml:space="preserve"> - Requirement Achieved</t>
    </r>
  </si>
  <si>
    <t>ScoutTrax 2.0</t>
  </si>
  <si>
    <t>First, most issues can be solved by carefully reading these instructions.  I encourage you to re-read this entire page before you do anything else.  If that doesn't help, then the home site has a troubleshooting and FAQ page:</t>
  </si>
  <si>
    <t xml:space="preserve">If neither of these has helped, then please e-mail me and ask.  However, I ask that you please exhaust the above resources before you e-mail me.  I get several e-mails per day asking for help, and to be honest, if they ask a question which I've already covered in these instructions and/or the FAQ page, I'm very likely to ignore the e-mail.  Please read before you e-mail me. </t>
  </si>
  <si>
    <t>http://trax.boy-scouts.net/faq.htm</t>
  </si>
  <si>
    <t>ScoutTrax 2.1</t>
  </si>
  <si>
    <t>- Added a row for Board of Review on each rank page</t>
  </si>
  <si>
    <t>Board of Review date:</t>
  </si>
  <si>
    <t>Board of Review Dates:</t>
  </si>
  <si>
    <t>Tenderfoot:</t>
  </si>
  <si>
    <t>Second Class:</t>
  </si>
  <si>
    <t>First Class:</t>
  </si>
  <si>
    <t>ScoutTrax 2.2</t>
  </si>
  <si>
    <t>- Modified formulas to make spreadsheet work on both Microsoft Excel and OpenOffice Calc.</t>
  </si>
  <si>
    <t>1a</t>
  </si>
  <si>
    <t>1b</t>
  </si>
  <si>
    <t>1c</t>
  </si>
  <si>
    <t>1d</t>
  </si>
  <si>
    <t>1e</t>
  </si>
  <si>
    <t>1f</t>
  </si>
  <si>
    <t>2a</t>
  </si>
  <si>
    <t>Explain what Scout spirit is.  Describe some ways you have shown Scout spirit by practicing the Scout Oath, Scout Law, Scout motto, and Scout slogan.</t>
  </si>
  <si>
    <t>Demonstrate the Boy Scout sign, salute, and handshake.  Explain when they should be used.</t>
  </si>
  <si>
    <t>Describe the First Class Scout badge and tell what each part stands for.  Explain the significance of the First Class Scout badge.</t>
  </si>
  <si>
    <t>Repeat from memory the Pledge of Allegiance.  In your own words, explain its meaning.</t>
  </si>
  <si>
    <t>After attending at least one troop meeting, do the following:</t>
  </si>
  <si>
    <t>2b</t>
  </si>
  <si>
    <t>2c</t>
  </si>
  <si>
    <t>2d</t>
  </si>
  <si>
    <t>3a</t>
  </si>
  <si>
    <t>3b</t>
  </si>
  <si>
    <t>4a</t>
  </si>
  <si>
    <t>4b</t>
  </si>
  <si>
    <t xml:space="preserve">Scout    Scout    Scout    Scout    Scout    Scout    Scout    Scout    Scout    Scout </t>
  </si>
  <si>
    <t>Cooking</t>
  </si>
  <si>
    <t>Tools</t>
  </si>
  <si>
    <t>3c</t>
  </si>
  <si>
    <t>3d</t>
  </si>
  <si>
    <t>First Aid and Nature</t>
  </si>
  <si>
    <t>• Simple cuts and scrapes</t>
  </si>
  <si>
    <t>• Blisters on the hand and foot</t>
  </si>
  <si>
    <t>• Minor (thermal/heat) burns or scalds (superficial or first degree)</t>
  </si>
  <si>
    <t>• Bites or stings of insects and ticks</t>
  </si>
  <si>
    <t>• Venomous snakebite</t>
  </si>
  <si>
    <t>• Nosebleed</t>
  </si>
  <si>
    <t>• Choking</t>
  </si>
  <si>
    <t>• Frostbite and sunburn</t>
  </si>
  <si>
    <t>4c</t>
  </si>
  <si>
    <t>4d</t>
  </si>
  <si>
    <t>Camping and Outdoor Ethics</t>
  </si>
  <si>
    <t>5a</t>
  </si>
  <si>
    <t>5b</t>
  </si>
  <si>
    <t>5c</t>
  </si>
  <si>
    <t>6a</t>
  </si>
  <si>
    <t>• Push-ups (number correctly done in 60 seconds)</t>
  </si>
  <si>
    <t>• Sit-ups or curl-ups (number correctly done in 60 seconds)</t>
  </si>
  <si>
    <t>• Back-saver sit-and-reach (distance stretched)</t>
  </si>
  <si>
    <t>• 1 mile walk/run (time)</t>
  </si>
  <si>
    <t>6b</t>
  </si>
  <si>
    <t>6c</t>
  </si>
  <si>
    <t>Citizenship</t>
  </si>
  <si>
    <t>7a</t>
  </si>
  <si>
    <t>7b</t>
  </si>
  <si>
    <t>Leadership</t>
  </si>
  <si>
    <t>Scout Spirit</t>
  </si>
  <si>
    <t>% Completed</t>
  </si>
  <si>
    <t>Tenderfoot     Tenderfoot     Tenderfoot     Tenderfoot     Tenderfoot     Tenderfoot     Tenderfoot     Tenderfoot     Tenderfoot     Tenderfoot     Tenderfoot     Tenderfoot     Tenderfoot     Tenderfoot     Tenderfoot</t>
  </si>
  <si>
    <t>Cooking and Tools</t>
  </si>
  <si>
    <t>2e</t>
  </si>
  <si>
    <t>2f</t>
  </si>
  <si>
    <t>2g</t>
  </si>
  <si>
    <t>Navigation</t>
  </si>
  <si>
    <t>Nature</t>
  </si>
  <si>
    <t>Aquatics</t>
  </si>
  <si>
    <t>5d</t>
  </si>
  <si>
    <t>6d</t>
  </si>
  <si>
    <t>6e</t>
  </si>
  <si>
    <t>First Aid and Emergency Preparedness</t>
  </si>
  <si>
    <t>Demonstrate first aid for the following:
• Object in the eye
• Bite of a warm-blooded animal
• Puncture wounds from a splinter, nail, and fishhook
• Serious burns (partial thickness, or second-degree)
• Heat exhaustion
• Shock
• Heatstroke, dehydration, hypothermia, and hyperventilation</t>
  </si>
  <si>
    <t>7c</t>
  </si>
  <si>
    <t>8a</t>
  </si>
  <si>
    <t>8b</t>
  </si>
  <si>
    <t>8c</t>
  </si>
  <si>
    <t>8d</t>
  </si>
  <si>
    <t>8e</t>
  </si>
  <si>
    <t>Explain what respect is due the flag of the United States</t>
  </si>
  <si>
    <t>Personal Safety Awareness</t>
  </si>
  <si>
    <t>9a</t>
  </si>
  <si>
    <t>9b</t>
  </si>
  <si>
    <t>Second Class     Second Class     Second Class     Second Class     Second Class     Second Class     Second Class     Second Class     Second Class     Second Class     Second Class     Second Class     Second Class     Second Class     Second Class     Second Class     Second Class     Second Class     Second Class</t>
  </si>
  <si>
    <t>7d</t>
  </si>
  <si>
    <t>7e</t>
  </si>
  <si>
    <t>7f</t>
  </si>
  <si>
    <t>9c</t>
  </si>
  <si>
    <t>9d</t>
  </si>
  <si>
    <t>First Class     First Class     First Class     First Class     First Class     First Class     First Class     First Class     First Class     First Class     First Class     First Class     First Class     First Class     First Class     First Class     First Class     First Class     First Class     First Class     First Class     First Class     First Class</t>
  </si>
  <si>
    <t>Scout</t>
  </si>
  <si>
    <t>% Complete</t>
  </si>
  <si>
    <r>
      <t>#</t>
    </r>
    <r>
      <rPr>
        <sz val="10"/>
        <rFont val="Arial"/>
        <family val="2"/>
      </rPr>
      <t xml:space="preserve"> - Percentage of completion</t>
    </r>
  </si>
  <si>
    <t>NOTE:</t>
  </si>
  <si>
    <t>if % Complete shows 100 and not a 'C'</t>
  </si>
  <si>
    <t>Then the Board of Review date needs</t>
  </si>
  <si>
    <t>to be entered</t>
  </si>
  <si>
    <t>How to enter credit on the Scout, Tenderfoot, 2nd Class, &amp; 1st Class pages:</t>
  </si>
  <si>
    <t>ScoutTrax 3.0</t>
  </si>
  <si>
    <t>- Updated to new BSA Program which starts January 1, 2016</t>
  </si>
  <si>
    <t>trax@oradat.com</t>
  </si>
  <si>
    <t>About the version 3.0 changes</t>
  </si>
  <si>
    <t>Huge amounts of thanks to Frank Steele for creating these sheets originally.  He has since moved on from Scouting.  Thank you for your hard work over the years.</t>
  </si>
  <si>
    <t xml:space="preserve">2.  You have my permission to post this spreadsheet on any server willing to host it.  I will, however, ask that if you DO post this spreadsheet on a server somewhere, that you occasionally check back to the mirror site that will host this sheet to check for updates (to make sure you have the latest version available.  </t>
  </si>
  <si>
    <t>Identify two ways to obtain a weather forecast for an upcoming activity.  Explain why weather forecasts are important when planning an event.</t>
  </si>
  <si>
    <t>Repeat from memory the Outdoor Code.  In your own words, explain what the Outdoor Code means to you.</t>
  </si>
  <si>
    <t>Describe the steps in Scouting's Teaching EDGE method.  Use the Teaching EDGE method to teach another person how to tie the square knot.</t>
  </si>
  <si>
    <t>Show first aid for the following:</t>
  </si>
  <si>
    <t xml:space="preserve">  Tenderfoot Requirements</t>
  </si>
  <si>
    <t>Scout Requirements</t>
  </si>
  <si>
    <t xml:space="preserve"> Second Class Requirements</t>
  </si>
  <si>
    <t>First Class Requirements</t>
  </si>
  <si>
    <t>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t>
  </si>
  <si>
    <r>
      <t xml:space="preserve">   Enter anything</t>
    </r>
    <r>
      <rPr>
        <sz val="10"/>
        <rFont val="Arial"/>
        <family val="2"/>
      </rPr>
      <t xml:space="preserve"> to indicated Attendance at the Outing.</t>
    </r>
  </si>
  <si>
    <r>
      <t xml:space="preserve">   Enter </t>
    </r>
    <r>
      <rPr>
        <sz val="10"/>
        <rFont val="Arial"/>
        <family val="2"/>
      </rPr>
      <t>anything to indicated Attendance at the Event.</t>
    </r>
  </si>
  <si>
    <r>
      <t>To enter credit on the any of these pages, enter any character as a boy completes each requirement</t>
    </r>
    <r>
      <rPr>
        <sz val="10"/>
        <rFont val="Arial"/>
        <family val="2"/>
      </rPr>
      <t>. There are even some requirements (campouts, community service) where a number may be entered instead.  For example:
If the Scout has to complete 3 hours of community service, then you may enter the number of hours completed. When it adds up to 3, credit will be given.</t>
    </r>
  </si>
  <si>
    <t>Since joining, participate in 10 separate troop/patrol activities, six of which include overnight camping.  These 10 activities do not include troop or patrol meetings.  On at least five of the campouts, spend the night in a tent that you pitch or other structure that you help erect.</t>
  </si>
  <si>
    <t>Explain the principles of Tread Lightly and tell how you practiced them on a campout or outing.  This outing must be different from the ones used for Tenderfoot requirement 1c and 2nd Class requirement 1b.</t>
  </si>
  <si>
    <t>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t>
  </si>
  <si>
    <t>Using the menu planned in 1st Class requirement 2a, make a list showing a budget and the food amounts needed to feed three or more boys.  Secure the ingredients.</t>
  </si>
  <si>
    <t>Show which pans, utensils, and other gear will be needed to cook and serve these meals.</t>
  </si>
  <si>
    <t>Demonstrate the procedures to follow in the safe handling and storage of fresh meats, dairy products, eggs, vegetables, and other perishable food products.  Show how to properly dispose of camp garbage, cans, plastic containers, and other rubbish.</t>
  </si>
  <si>
    <t>On one campout, serve as cook.  Supervise your assistant(s) in using a stove or building a cooking fire.  Prepare the breakfast, lunch, and dinner planned in 1st Class requirement 2a.  Supervise the cleanup.</t>
  </si>
  <si>
    <t>Discuss when you should and should not use lashings.</t>
  </si>
  <si>
    <t>Demonstrate tying the timber hitch and clove hitch.</t>
  </si>
  <si>
    <t>Demonstrate tying the square, shear, and diagonal lashings by joining two or more poles or staves together.</t>
  </si>
  <si>
    <t>Use lashings to make a useful camp gadget or structure.</t>
  </si>
  <si>
    <t>Using a map and compass, complete an orienteering course that covers at least one mile and requires measuring the height and/or width of designated items.</t>
  </si>
  <si>
    <t>Demonstrate how to use a handheld GPS unit, app on a smartphone, or other electronic navigation system.  Use GPS to find your current location, a destination of your choice, and the route you will take to get there.  Follow that route to arrive at your destination.</t>
  </si>
  <si>
    <t>Describe at least three natural indicators of impending hazardous weather, the potential dangerous events that might result from such conditions, and the appropriate actions to take.</t>
  </si>
  <si>
    <t>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t>
  </si>
  <si>
    <t>Successfully complete the BSA swimmer test.</t>
  </si>
  <si>
    <t>Tell what precautions must be taken for a safe trip afloat.</t>
  </si>
  <si>
    <t>Identify the basic parts of a canoe, kayak, or other boat.  Identify the parts of a paddle or an oar.</t>
  </si>
  <si>
    <t>Describe proper body positioning in a watercraft, depending on the type and size of the vessel.  Explain the importance of proper body position in the boat.</t>
  </si>
  <si>
    <t>With a helper and a practice victim, show a line rescue both as tender as  rescuer.  The practice victim should be approximately 30 feet from shore in deep water.</t>
  </si>
  <si>
    <t>First Aid and Emergency Preparedness.</t>
  </si>
  <si>
    <t>Demonstrate bandages for a sprained ankle and for injuries on the head, upper arm, and the collarbone.</t>
  </si>
  <si>
    <t>By yourself and with a partner, show how to transport a person from a smoke-filled room, and transport for at least 25 yards a person with a sprained ankle.</t>
  </si>
  <si>
    <t>Tell the five most common signs of a heart attack.  Explain the steps/procedures in CPR.</t>
  </si>
  <si>
    <t>Tell what utility services exist in your home or meeting place.  Describe potential hazards associated with these utilities and how to respond in emergency situations.</t>
  </si>
  <si>
    <t>Develop an emergency action plan for your home that includes what to do in case of fire, storm, power outage, and water outage.</t>
  </si>
  <si>
    <t>Explain how to obtain potable water in an emergency.</t>
  </si>
  <si>
    <t>After completing 2nd Class requirement 7a, be physical active at least 30 minutes each day for five days a week for four weeks.  Keep track of your activities.</t>
  </si>
  <si>
    <t>Share your challenges and successes in completing 1st Class requirement 8a.  Set a goal for continuing to include physical activity as part of your daily life.</t>
  </si>
  <si>
    <t>Investigate an environmental issue affecting your community.  Share what you learned about that issue with your patrol or troop.  Tell what, if anything, could be done by you or your community to address the concern.</t>
  </si>
  <si>
    <t>Visit and discuss with a selected individual approved by your leader the constitutional rights and obligations of a U.S. citizen.</t>
  </si>
  <si>
    <t>On a Scouting or family outing, take note of the trash and garbage you produce.  Before your next similar outing, decide how you can reduce, recycle, or repurpose what you take on that outing, and then put those plans into action.  Compare your results.</t>
  </si>
  <si>
    <t>Participate in three hours of service through one or more service projects approved by your Scoutmaster.  The project(s) must not be the same project(s) used previously.</t>
  </si>
  <si>
    <t>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t>
  </si>
  <si>
    <t>Demonstrate Scout spirit by living the Scout Oath and Scout Law.  Tell how you have done your duty to God and how you have lived four different points of the Scout Law in your everyday life (do not include those used previously).</t>
  </si>
  <si>
    <t>While working toward the 1st Class rank, and after completing 2nd Class requirement 11, participate in a Scoutmaster conference.</t>
  </si>
  <si>
    <t>Successfully complete  your board of review for the First Class rank.</t>
  </si>
  <si>
    <t>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t>
  </si>
  <si>
    <t>Explain the principles of Leave No Trace and tell how you practiced them on a campout or outing.  This outing must be different from the one used for Tenderfoot requirement 1c.</t>
  </si>
  <si>
    <t>On one of these campouts, select a location for your patrol site and recommend it to your patrol leader, senior patrol leader, or troop guide.  Explain what factors you should consider when choosing a patrol site and where to pitch a tent.</t>
  </si>
  <si>
    <t>Explain when it is appropriate to use a fire for cooking or other purposes and when it would not be appropriate to do so.</t>
  </si>
  <si>
    <t>Use the tools listed in Tenderfoot requirement 3d to prepare tinder, kindling, and fuel wood for a cooking fire.</t>
  </si>
  <si>
    <t>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t>
  </si>
  <si>
    <t>Explain when it is appropriate to use a lightweight stove or propane stove.  Light the stove unless prohibited by local fire restrictions.  Describe the safety procedures for using these types of stoves.</t>
  </si>
  <si>
    <t>On one campout, plan and cook one hot breakfast or lunch, selecting foods from the current USDA nutritional model.  Explain the importance of good nutrition.  Demonstrate how to transport, store, and prepare the foods you selected.</t>
  </si>
  <si>
    <t>Demonstrate tying the sheet bend knot. Describe a situation in which you would use this knot.</t>
  </si>
  <si>
    <t>Demonstrate tying the bowline knot. Describe a situation in which you would use this knot.</t>
  </si>
  <si>
    <t>Demonstrate how a compass works and how to orient a map.  Use a map to point out and tell the meaning of five map symbols.</t>
  </si>
  <si>
    <t>Using a compass and map together, take a 5-mile hike or a 10-mile bike ride approved by your adult leader and your parent or guardian.</t>
  </si>
  <si>
    <t>Describe some hazards or injuries that you might encounter on your hike and what you can do to help prevent them.</t>
  </si>
  <si>
    <t>Demonstrate how to find directions during the day and at night without using a compass or electronic device.</t>
  </si>
  <si>
    <t>Identify or show evidence of at least 10 kinds of wild animals found in your local area or camping location.  You may show evidence by tracks, signs, or photographs you have taken.</t>
  </si>
  <si>
    <t>Tell what precautions must be taken for a safe swim.</t>
  </si>
  <si>
    <t>Demonstrate your ability to pass the BSA beginner test.</t>
  </si>
  <si>
    <t>Demonstrate water rescue methods by reaching with your arm or leg, by reaching with a suitable object, and by throwing lines and objects.</t>
  </si>
  <si>
    <t>Explain why swimming rescues should not be attempted when a reaching or throwing rescue is possible.  Explain why and how a rescue swimmer should avoid contact with the victim.</t>
  </si>
  <si>
    <t>Show what to do for "hurry" cases of stopped breathing, stroke, severe bleeding, and ingested poisoning.</t>
  </si>
  <si>
    <t>Tell what you can do while on a campout or hike to prevent or reduce the occurrence of the injuries listed in 2nd Class requirements 6a and 6b.</t>
  </si>
  <si>
    <t>Explain what to do in case of accidents that require emergency response in the home and backcountry.  Explain what constitutes an emergency and what information you will need to provide to a responder.</t>
  </si>
  <si>
    <t>Tell how you should respond if you come upon the scene of a vehicular accident.</t>
  </si>
  <si>
    <t>After completing Tenderfoot requirement 6c, be physically active at least 30 minutes each day for five days a week for four weeks.  Keep track of your activities.</t>
  </si>
  <si>
    <t>Share your challenges and successes in completing 2nd Class requirement 7a.  Set a goal for continuing to include physical activity as part of your daily life and develop a plan for doing so.</t>
  </si>
  <si>
    <t>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t>
  </si>
  <si>
    <t>Participate in a flag ceremony for your school, religious institution, chartered organization, community, or Scouting activity.</t>
  </si>
  <si>
    <t>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t>
  </si>
  <si>
    <t>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t>
  </si>
  <si>
    <t>Participate in two hours of service through one or more service projects approved by your Scoutmaster.  Tell how your service to others relates to the Scout Oath.</t>
  </si>
  <si>
    <t>Explain the three R's of personal safety and protection.</t>
  </si>
  <si>
    <t>Describe bullying; tell what the appropriate response is to someone who is bullying you or another person.</t>
  </si>
  <si>
    <t>Demonstrate Scout spirit by living the Scout Oath and Scout Law.  Tell how you have done your duty to God and how you have lived four different points of the Scout Law in your everyday life (do not include those used for Tenderfoot requirement 9).</t>
  </si>
  <si>
    <t>While working toward the 2nd Class rank, and after completing Tenderfoot requirement 10, participate in a Scoutmaster conference.</t>
  </si>
  <si>
    <t>Successfully complete  your board of review for the Second Class rank.</t>
  </si>
  <si>
    <t>Present yourself to your leader, prepared for an overnight camping trip.  Show the personal and camping gear you will use.  Show the right way to pack and carry it.</t>
  </si>
  <si>
    <t>Spend at least one night on a patrol or troop campout.  Sleep in a tent you have helped pitch.</t>
  </si>
  <si>
    <t>Tell how you practiced the Outdoor Code on a campout or outing.</t>
  </si>
  <si>
    <t>on the campout, assist in preparing one of the meals.  Tell why it is important for each patrol member to share in meal preparation and cleanup.</t>
  </si>
  <si>
    <t>While on a campout, demonstrate an appropriate method of safely cleaning items used to prepare, serve, and eat a meal.</t>
  </si>
  <si>
    <t>Explain the importance of eating together as a patrol.</t>
  </si>
  <si>
    <t>Demonstrate a practical use of the square knot.</t>
  </si>
  <si>
    <t>Demonstrate a practical use of two half-hitches.</t>
  </si>
  <si>
    <t>Demonstrate a practical use of the taut-line hitch.</t>
  </si>
  <si>
    <t>Demonstrate proper care, sharpening, and use of the knife, saw, and axe.  Describe when each should be used.</t>
  </si>
  <si>
    <t>Describe common poisonous or hazardous plants; identify any that grow in your local area or campsite location.  Tell how to treat for exposure to them.</t>
  </si>
  <si>
    <t>Tell what you can do while on a campout or other outdoor activity to prevent or reduce the occurrence of in juries or exposure listed in Tenderfoot requirements 4a and 4b.</t>
  </si>
  <si>
    <t>Assemble a personal first-aid kit to carry with you on future campouts and hikes.  Tell how each item in the kit would be used.</t>
  </si>
  <si>
    <t>Explain the importance of the buddy system as it relates to your personal safety on outings and in your neighborhood.  Use the buddy system while on a troop or patrol outing.</t>
  </si>
  <si>
    <t>Describe what to do if you become lost on a hike or campout.</t>
  </si>
  <si>
    <t>Explain the rules of safe hiking, both on the highway and cross-country, during the day and at night.</t>
  </si>
  <si>
    <t>Record your best in the following tests:</t>
  </si>
  <si>
    <t>Develop and describe a plan for improvement in each of the activities listed in Tenderfoot requirement 6a.  Keep track of your activity for at least 30 days.</t>
  </si>
  <si>
    <t>Show improvement in each activity after 30 days:</t>
  </si>
  <si>
    <t>Demonstrate how to display, raise, lower, and fold the US Flag.</t>
  </si>
  <si>
    <t>Participate in a total of one hour of service in one or more service projects approved by your Scoutmaster.  Explain how your service to others relates to the Scout slogan and Scout motto.</t>
  </si>
  <si>
    <t>Demonstrate Scout spirit by living the Scout Oath and Scout Law.  Tell how you have done your duty to God and how you have lived Four different points of the Scout Law in your everyday life.</t>
  </si>
  <si>
    <t>While working toward the Tenderfoot rank, and after completing Scout rank requirement 7, participate in a Scoutmaster conference.</t>
  </si>
  <si>
    <t>Successfully complete your board of review for the Tenderfoot rank.</t>
  </si>
  <si>
    <t>Repeat from memory the Scout Oath, Scout Law, Scout motto, and Scout slogan.  In your own words, explain their meaning.</t>
  </si>
  <si>
    <t>Describe how the Scouts in the troop provide its leadership.</t>
  </si>
  <si>
    <t>Describe the four steps of Boy Scout advancement.</t>
  </si>
  <si>
    <t>Describe the Boy Scout ranks and how they are earned.</t>
  </si>
  <si>
    <t>Describe what merit badges are and how they are earned.</t>
  </si>
  <si>
    <t>Explain the patrol method.  Describe the types of patrols that are used in your troop.</t>
  </si>
  <si>
    <t>Become familiar with your patrol name, emblem, flag, and yell.  Explain how these items create patrol spirit.</t>
  </si>
  <si>
    <t>Show how to tie a square knot, two half-hitches, and a taut-line hitch.  Explain how each knot is used.</t>
  </si>
  <si>
    <t>Show the proper care of a rope by learning how to whip and fuse the ends of different kinds of rope.</t>
  </si>
  <si>
    <t>Demonstrate your knowledge of pocketknife safety.</t>
  </si>
  <si>
    <t>With your parent or guardian, complete the exercises in the pamphlet How to Protect Your Children From Child Abuse: A Parent's Guide and earn the Cyber Chip Award for your grade.</t>
  </si>
  <si>
    <t>Since joining the troop and while working on Scout rank, participate in a Scoutmaster conference.</t>
  </si>
  <si>
    <t>- Support for 20 Scouts.  Whaaaaaaat?!?!?!?!?!</t>
  </si>
  <si>
    <t>Double-Click on the Tabs at the bottom of the page that say "Scout 1", "Scout 2", etc.  That will hightlight the text.  Simply type the boy's name on the tab.  That will cause his name to proliferate thoughout the spreadsheet.  Open Office users may need to unlock the sheet first and then save and reopen for the names to propagate</t>
  </si>
  <si>
    <t>ScoutTrax 3.1</t>
  </si>
  <si>
    <t>- Fixed the print regions of the badge and scout tabs</t>
  </si>
  <si>
    <t>ScoutTrax 3.2</t>
  </si>
  <si>
    <t>- Corrected formulas to work with Open Office without requiring enabling regex on the user end</t>
  </si>
  <si>
    <t>You will never enter any information on the individual scout pages.  Those pages are for you to occaisionally print out and hand to the parents.  You can use them to let a parent know what their son has and has not completed.  You can also use that page to make homework assignments for boys that are behind the other boys in the troop/patrol</t>
  </si>
  <si>
    <t>- minor spelling updates</t>
  </si>
  <si>
    <t>- Added Hiking tracker</t>
  </si>
  <si>
    <t>- Hid all the Zeros in the 'empty' formulas</t>
  </si>
  <si>
    <t>Hiking    Hiking    Hiking    Hiking    Hiking    Hiking    Hiking    Hiking    Hiking    Hiking    Hiking    Hiking    Hiking    Hiking    Hiking    Hiking    Hiking    Hiking    Hiking    Hiking    Hiking    Hiking    Hiking    Hiking    Hiking    Hiking    Hiking    Hiking</t>
  </si>
  <si>
    <t>Hiking Record</t>
  </si>
  <si>
    <t xml:space="preserve">Total Non-Troop Meeting &amp; Non-Campout Hiking Attended: </t>
  </si>
  <si>
    <t>Hiking activity / distance</t>
  </si>
  <si>
    <t>Identify or show evidence of at least 10 kinds of native plants found in your local area or camping location.  You may show evidence by identifying fallen leaves or fruit that you find in the field, or as part of a collection you have made, or photographs you have taken.</t>
  </si>
  <si>
    <t>- Corrected error in First Class 5a requirements</t>
  </si>
  <si>
    <t>ScoutTrax 3.4</t>
  </si>
  <si>
    <t>ScoutTrax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</si>
</sst>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d/yy"/>
    <numFmt numFmtId="165" formatCode="m/d/yy;@"/>
    <numFmt numFmtId="166" formatCode="mm/dd/yy;@"/>
    <numFmt numFmtId="167" formatCode="[$-409]d\-mmm;@"/>
    <numFmt numFmtId="168" formatCode="[$-409]dd\-mmm\-yy;@"/>
  </numFmts>
  <fonts count="35"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u/>
      <sz val="10"/>
      <name val="Arial"/>
      <family val="2"/>
    </font>
    <font>
      <sz val="9"/>
      <name val="Arial"/>
      <family val="2"/>
    </font>
    <font>
      <b/>
      <sz val="14"/>
      <name val="Arial"/>
      <family val="2"/>
    </font>
    <font>
      <u/>
      <sz val="10"/>
      <color indexed="12"/>
      <name val="Arial"/>
      <family val="2"/>
    </font>
    <font>
      <sz val="16"/>
      <name val="Arial"/>
      <family val="2"/>
    </font>
    <font>
      <sz val="10"/>
      <color indexed="8"/>
      <name val="Arial"/>
      <family val="2"/>
    </font>
    <font>
      <b/>
      <sz val="18"/>
      <name val="Arial"/>
      <family val="2"/>
    </font>
    <font>
      <sz val="10"/>
      <name val="Arial Narrow"/>
      <family val="2"/>
    </font>
    <font>
      <sz val="9"/>
      <name val="Arial"/>
      <family val="2"/>
    </font>
    <font>
      <b/>
      <sz val="10"/>
      <name val="Arial Narrow"/>
      <family val="2"/>
    </font>
    <font>
      <sz val="9"/>
      <color indexed="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81"/>
      <name val="Tahoma"/>
      <family val="2"/>
    </font>
  </fonts>
  <fills count="23">
    <fill>
      <patternFill patternType="none"/>
    </fill>
    <fill>
      <patternFill patternType="gray125"/>
    </fill>
    <fill>
      <patternFill patternType="solid">
        <fgColor indexed="47"/>
        <bgColor indexed="64"/>
      </patternFill>
    </fill>
    <fill>
      <patternFill patternType="solid">
        <fgColor indexed="22"/>
        <bgColor indexed="22"/>
      </patternFill>
    </fill>
    <fill>
      <patternFill patternType="solid">
        <fgColor indexed="22"/>
        <bgColor indexed="64"/>
      </patternFill>
    </fill>
    <fill>
      <patternFill patternType="solid">
        <fgColor theme="0" tint="-0.3499862666707357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45">
    <xf numFmtId="0" fontId="0" fillId="0" borderId="0"/>
    <xf numFmtId="0" fontId="9" fillId="0" borderId="0" applyNumberFormat="0" applyFill="0" applyBorder="0" applyAlignment="0" applyProtection="0">
      <alignment vertical="top"/>
      <protection locked="0"/>
    </xf>
    <xf numFmtId="0" fontId="4" fillId="0" borderId="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19" borderId="0" applyNumberFormat="0" applyBorder="0" applyAlignment="0" applyProtection="0"/>
    <xf numFmtId="0" fontId="21" fillId="20" borderId="17" applyNumberFormat="0" applyAlignment="0" applyProtection="0"/>
    <xf numFmtId="0" fontId="22" fillId="21" borderId="18"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0" borderId="19" applyNumberFormat="0" applyFill="0" applyAlignment="0" applyProtection="0"/>
    <xf numFmtId="0" fontId="26" fillId="0" borderId="20" applyNumberForma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17" fillId="0" borderId="0" applyNumberFormat="0" applyFill="0" applyBorder="0" applyAlignment="0" applyProtection="0">
      <alignment vertical="top"/>
      <protection locked="0"/>
    </xf>
    <xf numFmtId="0" fontId="28" fillId="11" borderId="17" applyNumberFormat="0" applyAlignment="0" applyProtection="0"/>
    <xf numFmtId="0" fontId="29" fillId="0" borderId="22" applyNumberFormat="0" applyFill="0" applyAlignment="0" applyProtection="0"/>
    <xf numFmtId="0" fontId="30" fillId="11" borderId="0" applyNumberFormat="0" applyBorder="0" applyAlignment="0" applyProtection="0"/>
    <xf numFmtId="0" fontId="4" fillId="8" borderId="23" applyNumberFormat="0" applyFont="0" applyAlignment="0" applyProtection="0"/>
    <xf numFmtId="0" fontId="31" fillId="20" borderId="24" applyNumberFormat="0" applyAlignment="0" applyProtection="0"/>
    <xf numFmtId="0" fontId="32" fillId="0" borderId="0" applyNumberFormat="0" applyFill="0" applyBorder="0" applyAlignment="0" applyProtection="0"/>
    <xf numFmtId="0" fontId="33" fillId="0" borderId="25" applyNumberFormat="0" applyFill="0" applyAlignment="0" applyProtection="0"/>
    <xf numFmtId="0" fontId="29" fillId="0" borderId="0" applyNumberFormat="0" applyFill="0" applyBorder="0" applyAlignment="0" applyProtection="0"/>
  </cellStyleXfs>
  <cellXfs count="310">
    <xf numFmtId="0" fontId="0" fillId="0" borderId="0" xfId="0"/>
    <xf numFmtId="0" fontId="3" fillId="0" borderId="0" xfId="0" applyFont="1"/>
    <xf numFmtId="0" fontId="0" fillId="0" borderId="0" xfId="0" applyAlignment="1">
      <alignment wrapText="1"/>
    </xf>
    <xf numFmtId="165" fontId="0" fillId="0" borderId="0" xfId="0" applyNumberFormat="1" applyAlignment="1">
      <alignment horizontal="center"/>
    </xf>
    <xf numFmtId="0" fontId="0" fillId="0" borderId="0" xfId="0" quotePrefix="1"/>
    <xf numFmtId="0" fontId="4" fillId="0" borderId="0" xfId="0" applyFont="1" applyAlignment="1">
      <alignment vertical="top"/>
    </xf>
    <xf numFmtId="0" fontId="4" fillId="0" borderId="0" xfId="0" applyFont="1" applyAlignment="1">
      <alignment horizontal="left" vertical="top"/>
    </xf>
    <xf numFmtId="0" fontId="4" fillId="0" borderId="0" xfId="0" applyFont="1" applyBorder="1" applyAlignment="1">
      <alignment vertical="top"/>
    </xf>
    <xf numFmtId="0" fontId="10" fillId="0" borderId="0" xfId="0" applyFont="1" applyAlignment="1">
      <alignment horizontal="left" vertical="top"/>
    </xf>
    <xf numFmtId="0" fontId="10" fillId="0" borderId="0" xfId="0" applyFont="1" applyAlignment="1">
      <alignment vertical="top" wrapText="1"/>
    </xf>
    <xf numFmtId="0" fontId="4" fillId="0" borderId="0" xfId="0" applyFont="1" applyAlignment="1">
      <alignment horizontal="center" vertical="center" wrapText="1"/>
    </xf>
    <xf numFmtId="0" fontId="4" fillId="0" borderId="0" xfId="0" applyFont="1" applyAlignment="1">
      <alignment vertical="top" wrapText="1"/>
    </xf>
    <xf numFmtId="0" fontId="4" fillId="0" borderId="2" xfId="0" applyFont="1" applyBorder="1" applyAlignment="1">
      <alignment vertical="top" wrapText="1"/>
    </xf>
    <xf numFmtId="0" fontId="4" fillId="0" borderId="2" xfId="0" applyFont="1" applyBorder="1" applyAlignment="1">
      <alignment horizontal="left" vertical="top"/>
    </xf>
    <xf numFmtId="0" fontId="5" fillId="0" borderId="2" xfId="0" applyFont="1" applyFill="1" applyBorder="1" applyAlignment="1">
      <alignment horizontal="center" vertical="center"/>
    </xf>
    <xf numFmtId="0" fontId="5" fillId="0" borderId="0" xfId="0" applyFont="1" applyBorder="1" applyAlignment="1">
      <alignment horizontal="center" vertical="top" wrapText="1"/>
    </xf>
    <xf numFmtId="0" fontId="4" fillId="0" borderId="0" xfId="0" applyFont="1" applyBorder="1" applyAlignment="1">
      <alignment horizontal="center" vertical="center" wrapText="1"/>
    </xf>
    <xf numFmtId="0" fontId="4" fillId="0" borderId="3" xfId="0" applyFont="1" applyBorder="1" applyAlignment="1">
      <alignment vertical="top" wrapText="1"/>
    </xf>
    <xf numFmtId="0" fontId="5" fillId="0" borderId="3" xfId="0" applyFont="1" applyFill="1" applyBorder="1" applyAlignment="1">
      <alignment horizontal="center" vertical="center" wrapText="1"/>
    </xf>
    <xf numFmtId="0" fontId="4" fillId="0" borderId="4" xfId="0" applyFont="1" applyBorder="1" applyAlignment="1">
      <alignment horizontal="left" vertical="top"/>
    </xf>
    <xf numFmtId="0" fontId="8" fillId="0" borderId="0" xfId="0" applyFont="1" applyFill="1" applyBorder="1" applyAlignment="1">
      <alignment vertical="center"/>
    </xf>
    <xf numFmtId="0" fontId="5" fillId="0" borderId="2" xfId="0" applyFont="1" applyFill="1" applyBorder="1" applyAlignment="1">
      <alignment horizontal="center" vertical="center" wrapText="1"/>
    </xf>
    <xf numFmtId="0" fontId="4" fillId="0" borderId="7" xfId="0" applyFont="1" applyBorder="1" applyAlignment="1">
      <alignment horizontal="left" vertical="top"/>
    </xf>
    <xf numFmtId="0" fontId="4" fillId="0" borderId="8" xfId="0" applyFont="1" applyBorder="1" applyAlignment="1">
      <alignment horizontal="left" vertical="top"/>
    </xf>
    <xf numFmtId="0" fontId="0" fillId="0" borderId="2" xfId="0" applyBorder="1" applyAlignment="1">
      <alignment horizontal="center" vertical="center"/>
    </xf>
    <xf numFmtId="0" fontId="4" fillId="0" borderId="2" xfId="0" applyNumberFormat="1" applyFont="1" applyBorder="1" applyAlignment="1">
      <alignment horizontal="center" vertical="center" wrapText="1"/>
    </xf>
    <xf numFmtId="164" fontId="4" fillId="0" borderId="2" xfId="0" applyNumberFormat="1" applyFont="1" applyBorder="1" applyAlignment="1" applyProtection="1">
      <alignment horizontal="center" vertical="center" wrapText="1"/>
      <protection locked="0"/>
    </xf>
    <xf numFmtId="166" fontId="0" fillId="0" borderId="0" xfId="0" applyNumberFormat="1" applyAlignment="1">
      <alignment horizontal="center"/>
    </xf>
    <xf numFmtId="0" fontId="3" fillId="0" borderId="0" xfId="0" applyFont="1" applyAlignment="1">
      <alignment vertical="top"/>
    </xf>
    <xf numFmtId="166" fontId="0" fillId="0" borderId="0" xfId="0" applyNumberFormat="1" applyAlignment="1">
      <alignment horizontal="center" vertical="top"/>
    </xf>
    <xf numFmtId="0" fontId="5" fillId="0" borderId="1" xfId="0" applyFont="1" applyFill="1" applyBorder="1" applyAlignment="1" applyProtection="1">
      <alignment horizontal="center" textRotation="90"/>
    </xf>
    <xf numFmtId="0" fontId="5" fillId="0" borderId="14" xfId="0" applyFont="1" applyBorder="1" applyAlignment="1" applyProtection="1"/>
    <xf numFmtId="0" fontId="0" fillId="0" borderId="0" xfId="0" applyProtection="1"/>
    <xf numFmtId="0" fontId="3" fillId="0" borderId="4" xfId="0" applyFont="1" applyFill="1" applyBorder="1" applyAlignment="1" applyProtection="1">
      <alignment horizontal="center"/>
    </xf>
    <xf numFmtId="166" fontId="4" fillId="0" borderId="2" xfId="0" applyNumberFormat="1" applyFont="1" applyFill="1" applyBorder="1" applyAlignment="1" applyProtection="1">
      <alignment horizontal="center"/>
      <protection locked="0"/>
    </xf>
    <xf numFmtId="0" fontId="0" fillId="0" borderId="5" xfId="0" applyBorder="1" applyAlignment="1" applyProtection="1">
      <protection locked="0"/>
    </xf>
    <xf numFmtId="0" fontId="0" fillId="0" borderId="2" xfId="0" applyBorder="1" applyAlignment="1" applyProtection="1">
      <alignment horizontal="center"/>
      <protection locked="0"/>
    </xf>
    <xf numFmtId="0" fontId="0" fillId="0" borderId="5" xfId="0" applyBorder="1" applyAlignment="1" applyProtection="1">
      <alignment horizontal="left"/>
      <protection locked="0"/>
    </xf>
    <xf numFmtId="0" fontId="0" fillId="0" borderId="2" xfId="0" applyBorder="1" applyAlignment="1" applyProtection="1">
      <alignment horizontal="left"/>
      <protection locked="0"/>
    </xf>
    <xf numFmtId="0" fontId="0" fillId="0" borderId="7" xfId="0" applyBorder="1" applyAlignment="1" applyProtection="1">
      <alignment horizontal="center"/>
      <protection locked="0"/>
    </xf>
    <xf numFmtId="0" fontId="4" fillId="0" borderId="2" xfId="0" applyFont="1" applyBorder="1" applyAlignment="1" applyProtection="1">
      <alignment horizontal="center"/>
      <protection locked="0"/>
    </xf>
    <xf numFmtId="0" fontId="0" fillId="0" borderId="5" xfId="0" applyFill="1" applyBorder="1" applyAlignment="1" applyProtection="1">
      <alignment horizontal="left"/>
      <protection locked="0"/>
    </xf>
    <xf numFmtId="0" fontId="0" fillId="0" borderId="2" xfId="0" applyBorder="1" applyProtection="1">
      <protection locked="0"/>
    </xf>
    <xf numFmtId="0" fontId="7" fillId="0" borderId="5" xfId="0" applyFont="1" applyFill="1" applyBorder="1" applyAlignment="1" applyProtection="1">
      <alignment horizontal="left"/>
      <protection locked="0"/>
    </xf>
    <xf numFmtId="0" fontId="1" fillId="0" borderId="5" xfId="0" applyFont="1" applyBorder="1" applyAlignment="1" applyProtection="1">
      <alignment horizontal="left"/>
      <protection locked="0"/>
    </xf>
    <xf numFmtId="0" fontId="7" fillId="0" borderId="5" xfId="0"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5" xfId="0" applyBorder="1" applyProtection="1">
      <protection locked="0"/>
    </xf>
    <xf numFmtId="0" fontId="3" fillId="0" borderId="0" xfId="0" applyFont="1" applyAlignment="1" applyProtection="1">
      <alignment horizontal="left"/>
    </xf>
    <xf numFmtId="0" fontId="0" fillId="0" borderId="9" xfId="0" applyBorder="1" applyProtection="1"/>
    <xf numFmtId="0" fontId="0" fillId="0" borderId="12" xfId="0" applyBorder="1" applyProtection="1"/>
    <xf numFmtId="0" fontId="3" fillId="0" borderId="9" xfId="0" applyFont="1" applyFill="1" applyBorder="1" applyAlignment="1" applyProtection="1">
      <alignment horizontal="center"/>
    </xf>
    <xf numFmtId="0" fontId="3" fillId="0" borderId="12" xfId="0" applyFont="1" applyBorder="1" applyAlignment="1" applyProtection="1">
      <alignment horizontal="left"/>
    </xf>
    <xf numFmtId="166" fontId="4" fillId="0" borderId="10" xfId="0" applyNumberFormat="1" applyFont="1" applyFill="1" applyBorder="1" applyAlignment="1" applyProtection="1">
      <alignment horizontal="center"/>
    </xf>
    <xf numFmtId="0" fontId="3" fillId="0" borderId="6" xfId="0" applyFont="1" applyBorder="1" applyAlignment="1" applyProtection="1">
      <alignment horizontal="right" vertical="center"/>
    </xf>
    <xf numFmtId="0" fontId="3" fillId="0" borderId="16" xfId="0" applyFont="1" applyFill="1" applyBorder="1" applyAlignment="1" applyProtection="1">
      <alignment horizontal="center"/>
    </xf>
    <xf numFmtId="0" fontId="0" fillId="2" borderId="4" xfId="0" applyFill="1" applyBorder="1" applyAlignment="1" applyProtection="1">
      <alignment horizontal="center"/>
    </xf>
    <xf numFmtId="0" fontId="3" fillId="0" borderId="10" xfId="0" applyFont="1" applyFill="1" applyBorder="1" applyAlignment="1" applyProtection="1">
      <alignment horizontal="center"/>
    </xf>
    <xf numFmtId="0" fontId="3" fillId="0" borderId="2" xfId="0" applyFont="1" applyBorder="1" applyAlignment="1" applyProtection="1">
      <alignment horizontal="left"/>
    </xf>
    <xf numFmtId="0" fontId="3" fillId="0" borderId="0" xfId="0" applyFont="1" applyBorder="1" applyAlignment="1" applyProtection="1">
      <alignment horizontal="right"/>
    </xf>
    <xf numFmtId="0" fontId="3" fillId="0" borderId="6" xfId="0" applyFont="1" applyBorder="1" applyAlignment="1" applyProtection="1">
      <alignment horizontal="right"/>
    </xf>
    <xf numFmtId="0" fontId="13" fillId="0" borderId="2" xfId="0" applyFont="1" applyFill="1" applyBorder="1" applyAlignment="1">
      <alignment horizontal="center" textRotation="90" wrapText="1"/>
    </xf>
    <xf numFmtId="0" fontId="5" fillId="0" borderId="0" xfId="0" applyFont="1"/>
    <xf numFmtId="0" fontId="3" fillId="0" borderId="0" xfId="0" applyFont="1" applyAlignment="1">
      <alignment horizontal="right"/>
    </xf>
    <xf numFmtId="0" fontId="0" fillId="0" borderId="0" xfId="0" applyProtection="1">
      <protection locked="0"/>
    </xf>
    <xf numFmtId="0" fontId="3" fillId="0" borderId="0" xfId="0" applyFont="1" applyAlignment="1"/>
    <xf numFmtId="0" fontId="3" fillId="0" borderId="0" xfId="0" applyFont="1" applyAlignment="1">
      <alignment horizontal="center"/>
    </xf>
    <xf numFmtId="0" fontId="3" fillId="0" borderId="0" xfId="0" applyFont="1" applyBorder="1" applyAlignment="1">
      <alignment horizontal="right"/>
    </xf>
    <xf numFmtId="0" fontId="0" fillId="0" borderId="12" xfId="0" applyBorder="1" applyProtection="1">
      <protection locked="0"/>
    </xf>
    <xf numFmtId="0" fontId="0" fillId="0" borderId="0" xfId="0" applyBorder="1" applyProtection="1">
      <protection locked="0"/>
    </xf>
    <xf numFmtId="0" fontId="3" fillId="0" borderId="6" xfId="0" applyFont="1" applyBorder="1" applyAlignment="1">
      <alignment horizontal="right"/>
    </xf>
    <xf numFmtId="0" fontId="0" fillId="0" borderId="13" xfId="0" applyBorder="1" applyProtection="1">
      <protection locked="0"/>
    </xf>
    <xf numFmtId="0" fontId="0" fillId="0" borderId="6" xfId="0" applyBorder="1" applyProtection="1">
      <protection locked="0"/>
    </xf>
    <xf numFmtId="166" fontId="4" fillId="0" borderId="9" xfId="0" applyNumberFormat="1" applyFont="1" applyFill="1" applyBorder="1" applyAlignment="1" applyProtection="1">
      <alignment horizontal="center"/>
    </xf>
    <xf numFmtId="0" fontId="3" fillId="0" borderId="0" xfId="0" applyFont="1" applyBorder="1" applyAlignment="1" applyProtection="1">
      <alignment horizontal="right" vertical="center"/>
    </xf>
    <xf numFmtId="0" fontId="6" fillId="0" borderId="0" xfId="0" applyFont="1" applyAlignment="1">
      <alignment horizontal="left"/>
    </xf>
    <xf numFmtId="0" fontId="0" fillId="0" borderId="0" xfId="0" applyAlignment="1">
      <alignment horizontal="left" vertical="top" wrapText="1"/>
    </xf>
    <xf numFmtId="0" fontId="3" fillId="0" borderId="0" xfId="0" applyFont="1" applyAlignment="1">
      <alignment horizontal="right" vertical="center" wrapText="1" indent="1"/>
    </xf>
    <xf numFmtId="0" fontId="5" fillId="0" borderId="15" xfId="0" applyFont="1" applyFill="1" applyBorder="1" applyAlignment="1">
      <alignment horizontal="center" vertical="center"/>
    </xf>
    <xf numFmtId="0" fontId="9" fillId="0" borderId="0" xfId="1" applyAlignment="1" applyProtection="1">
      <alignment vertical="top"/>
    </xf>
    <xf numFmtId="0" fontId="0" fillId="0" borderId="0" xfId="0" applyAlignment="1">
      <alignment vertical="top"/>
    </xf>
    <xf numFmtId="164"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164" fontId="4" fillId="5" borderId="2" xfId="0" applyNumberFormat="1" applyFont="1" applyFill="1" applyBorder="1" applyAlignment="1" applyProtection="1">
      <alignment horizontal="center" vertical="center" wrapText="1"/>
    </xf>
    <xf numFmtId="0" fontId="4" fillId="0" borderId="2" xfId="0" applyFont="1" applyBorder="1" applyAlignment="1">
      <alignment vertical="top"/>
    </xf>
    <xf numFmtId="0" fontId="4" fillId="0" borderId="15" xfId="0" applyFont="1" applyBorder="1" applyAlignment="1">
      <alignment vertical="top" wrapText="1"/>
    </xf>
    <xf numFmtId="0" fontId="14" fillId="0" borderId="15" xfId="0" applyFont="1" applyBorder="1" applyAlignment="1">
      <alignment vertical="top" wrapText="1"/>
    </xf>
    <xf numFmtId="0" fontId="4" fillId="0" borderId="7" xfId="0" applyFont="1" applyFill="1" applyBorder="1" applyAlignment="1">
      <alignment horizontal="right" vertical="center"/>
    </xf>
    <xf numFmtId="0" fontId="4" fillId="0" borderId="7" xfId="0" applyFont="1" applyFill="1" applyBorder="1" applyAlignment="1">
      <alignment horizontal="right" vertical="center" wrapText="1"/>
    </xf>
    <xf numFmtId="0" fontId="4" fillId="0" borderId="0" xfId="0" applyFont="1" applyBorder="1" applyAlignment="1">
      <alignment horizontal="right" vertical="top" wrapText="1"/>
    </xf>
    <xf numFmtId="0" fontId="4" fillId="5" borderId="7" xfId="0" applyFont="1" applyFill="1" applyBorder="1" applyAlignment="1" applyProtection="1">
      <alignment horizontal="center" vertical="center" wrapText="1"/>
    </xf>
    <xf numFmtId="49" fontId="4" fillId="0" borderId="2" xfId="0" applyNumberFormat="1" applyFont="1" applyBorder="1" applyAlignment="1" applyProtection="1">
      <alignment horizontal="center" vertical="center" textRotation="90" wrapText="1"/>
      <protection locked="0"/>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13" fillId="0" borderId="2" xfId="0" applyNumberFormat="1" applyFont="1" applyFill="1" applyBorder="1" applyAlignment="1">
      <alignment horizontal="center" textRotation="90" wrapText="1"/>
    </xf>
    <xf numFmtId="0" fontId="4" fillId="0" borderId="2" xfId="0" applyNumberFormat="1" applyFont="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0" xfId="0" applyNumberFormat="1" applyFont="1" applyBorder="1" applyAlignment="1">
      <alignment horizontal="center" vertical="center" wrapText="1"/>
    </xf>
    <xf numFmtId="49" fontId="4" fillId="0" borderId="3" xfId="0" applyNumberFormat="1" applyFont="1" applyBorder="1" applyAlignment="1" applyProtection="1">
      <alignment horizontal="center" vertical="center" textRotation="90" wrapText="1"/>
      <protection locked="0"/>
    </xf>
    <xf numFmtId="0" fontId="5" fillId="0" borderId="15" xfId="0"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textRotation="90" wrapText="1"/>
    </xf>
    <xf numFmtId="0" fontId="0" fillId="0" borderId="0" xfId="0" applyNumberFormat="1"/>
    <xf numFmtId="0" fontId="4" fillId="0" borderId="0" xfId="0" applyNumberFormat="1" applyFont="1" applyBorder="1" applyAlignment="1">
      <alignment horizontal="right" vertical="top" wrapText="1"/>
    </xf>
    <xf numFmtId="0" fontId="4" fillId="0" borderId="2" xfId="0" applyNumberFormat="1" applyFont="1" applyBorder="1" applyAlignment="1">
      <alignment horizontal="left" vertical="top"/>
    </xf>
    <xf numFmtId="0" fontId="0" fillId="0" borderId="0" xfId="0" applyNumberFormat="1" applyAlignment="1">
      <alignment wrapText="1"/>
    </xf>
    <xf numFmtId="0" fontId="3" fillId="0" borderId="0" xfId="0" applyNumberFormat="1" applyFont="1" applyAlignment="1">
      <alignment horizontal="right" vertical="center" wrapText="1"/>
    </xf>
    <xf numFmtId="0" fontId="15" fillId="0" borderId="7" xfId="0" applyNumberFormat="1" applyFont="1" applyFill="1" applyBorder="1" applyAlignment="1">
      <alignment horizontal="center" wrapText="1"/>
    </xf>
    <xf numFmtId="0" fontId="15" fillId="0" borderId="7" xfId="0" applyFont="1" applyFill="1" applyBorder="1" applyAlignment="1">
      <alignment horizontal="center" wrapText="1"/>
    </xf>
    <xf numFmtId="0"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0" xfId="0" applyNumberFormat="1" applyFont="1" applyBorder="1" applyAlignment="1">
      <alignment horizontal="center" vertical="top" wrapText="1"/>
    </xf>
    <xf numFmtId="0" fontId="4" fillId="0" borderId="7" xfId="0" applyNumberFormat="1" applyFont="1" applyFill="1" applyBorder="1" applyAlignment="1">
      <alignment horizontal="right" vertical="center"/>
    </xf>
    <xf numFmtId="0" fontId="4" fillId="0" borderId="7" xfId="0" applyNumberFormat="1" applyFont="1" applyFill="1" applyBorder="1" applyAlignment="1">
      <alignment horizontal="right" vertical="center" wrapText="1"/>
    </xf>
    <xf numFmtId="0" fontId="11" fillId="0" borderId="2" xfId="0" applyNumberFormat="1" applyFont="1" applyBorder="1" applyAlignment="1">
      <alignment vertical="top" wrapText="1"/>
    </xf>
    <xf numFmtId="0" fontId="4" fillId="0" borderId="0" xfId="0" applyNumberFormat="1" applyFont="1" applyBorder="1" applyAlignment="1">
      <alignment vertical="top"/>
    </xf>
    <xf numFmtId="0" fontId="4" fillId="0" borderId="2" xfId="0" applyNumberFormat="1" applyFont="1" applyBorder="1" applyAlignment="1" applyProtection="1">
      <alignment horizontal="center" vertical="center"/>
      <protection locked="0"/>
    </xf>
    <xf numFmtId="0" fontId="4" fillId="0" borderId="0" xfId="0" applyNumberFormat="1" applyFont="1" applyAlignment="1">
      <alignment vertical="top"/>
    </xf>
    <xf numFmtId="0" fontId="4" fillId="5" borderId="2" xfId="0" applyNumberFormat="1" applyFont="1" applyFill="1" applyBorder="1" applyAlignment="1" applyProtection="1">
      <alignment horizontal="center" vertical="center" wrapText="1"/>
    </xf>
    <xf numFmtId="0" fontId="11" fillId="0" borderId="2" xfId="0" applyNumberFormat="1" applyFont="1" applyBorder="1" applyAlignment="1">
      <alignment horizontal="left" vertical="top" wrapText="1" indent="1"/>
    </xf>
    <xf numFmtId="0" fontId="10" fillId="0" borderId="0" xfId="0" applyNumberFormat="1" applyFont="1" applyAlignment="1">
      <alignment horizontal="left" vertical="top"/>
    </xf>
    <xf numFmtId="0" fontId="10" fillId="0" borderId="0" xfId="0" applyNumberFormat="1" applyFont="1" applyAlignment="1">
      <alignment vertical="top" wrapText="1"/>
    </xf>
    <xf numFmtId="0" fontId="4" fillId="0" borderId="0" xfId="0" applyNumberFormat="1" applyFont="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0" fillId="0" borderId="14" xfId="0" applyFill="1" applyBorder="1" applyAlignment="1">
      <alignment vertical="center"/>
    </xf>
    <xf numFmtId="0" fontId="0" fillId="0" borderId="0" xfId="0" applyBorder="1" applyAlignment="1">
      <alignment horizontal="center" vertical="center"/>
    </xf>
    <xf numFmtId="0" fontId="0" fillId="0" borderId="13" xfId="0" applyFill="1" applyBorder="1" applyAlignment="1">
      <alignment vertical="center"/>
    </xf>
    <xf numFmtId="0" fontId="3" fillId="2" borderId="4" xfId="0" applyFont="1" applyFill="1" applyBorder="1" applyAlignment="1">
      <alignment horizontal="left" vertical="center"/>
    </xf>
    <xf numFmtId="0" fontId="4" fillId="0" borderId="0" xfId="0" applyFont="1" applyBorder="1" applyAlignment="1">
      <alignment horizontal="left" vertical="center"/>
    </xf>
    <xf numFmtId="0" fontId="4" fillId="2" borderId="2" xfId="0" applyFont="1" applyFill="1" applyBorder="1" applyAlignment="1">
      <alignment horizontal="left" vertical="center"/>
    </xf>
    <xf numFmtId="0" fontId="4" fillId="0" borderId="14" xfId="0" applyFont="1" applyFill="1" applyBorder="1" applyAlignment="1">
      <alignment horizontal="right" vertical="center"/>
    </xf>
    <xf numFmtId="0" fontId="0" fillId="0" borderId="10" xfId="0" applyBorder="1" applyAlignment="1">
      <alignment vertical="center"/>
    </xf>
    <xf numFmtId="0" fontId="4" fillId="0" borderId="12" xfId="0" applyFont="1" applyFill="1" applyBorder="1" applyAlignment="1">
      <alignment horizontal="right" vertical="center"/>
    </xf>
    <xf numFmtId="0" fontId="3" fillId="2" borderId="9" xfId="0" applyFont="1" applyFill="1" applyBorder="1" applyAlignment="1">
      <alignment horizontal="left" vertical="center"/>
    </xf>
    <xf numFmtId="0" fontId="4" fillId="2" borderId="12" xfId="0" applyFont="1" applyFill="1" applyBorder="1" applyAlignment="1">
      <alignment horizontal="right" vertical="center"/>
    </xf>
    <xf numFmtId="0" fontId="0" fillId="0" borderId="12" xfId="0" applyFill="1" applyBorder="1" applyAlignment="1">
      <alignment vertical="center"/>
    </xf>
    <xf numFmtId="0" fontId="4" fillId="0" borderId="2" xfId="0" applyNumberFormat="1" applyFont="1" applyBorder="1" applyAlignment="1">
      <alignment horizontal="left" vertical="center"/>
    </xf>
    <xf numFmtId="0" fontId="16" fillId="0" borderId="2" xfId="0" applyNumberFormat="1" applyFont="1" applyBorder="1" applyAlignment="1">
      <alignment vertical="center" wrapText="1"/>
    </xf>
    <xf numFmtId="0" fontId="0" fillId="5" borderId="2" xfId="0" applyFill="1" applyBorder="1" applyAlignment="1">
      <alignment vertical="center"/>
    </xf>
    <xf numFmtId="0" fontId="0" fillId="0" borderId="12" xfId="0" applyBorder="1" applyAlignment="1">
      <alignment vertical="center"/>
    </xf>
    <xf numFmtId="0" fontId="4" fillId="0" borderId="2" xfId="0" applyNumberFormat="1" applyFont="1" applyBorder="1" applyAlignment="1">
      <alignment vertical="center"/>
    </xf>
    <xf numFmtId="0" fontId="3" fillId="2" borderId="1" xfId="0" applyFont="1" applyFill="1" applyBorder="1" applyAlignment="1">
      <alignment vertical="center"/>
    </xf>
    <xf numFmtId="0" fontId="0" fillId="2" borderId="14" xfId="0" applyFill="1" applyBorder="1" applyAlignment="1">
      <alignment vertical="center"/>
    </xf>
    <xf numFmtId="0" fontId="3" fillId="2" borderId="10" xfId="0" applyFont="1" applyFill="1" applyBorder="1" applyAlignment="1">
      <alignment vertical="center"/>
    </xf>
    <xf numFmtId="0" fontId="0" fillId="2" borderId="13" xfId="0" applyFill="1" applyBorder="1" applyAlignment="1">
      <alignment vertical="center"/>
    </xf>
    <xf numFmtId="0" fontId="4" fillId="0" borderId="0" xfId="0" applyFont="1" applyBorder="1" applyAlignment="1">
      <alignment horizontal="center" vertical="center"/>
    </xf>
    <xf numFmtId="0" fontId="4" fillId="2" borderId="2" xfId="0" applyFont="1" applyFill="1" applyBorder="1" applyAlignment="1">
      <alignment vertical="center"/>
    </xf>
    <xf numFmtId="0" fontId="0" fillId="2" borderId="2" xfId="0" applyFill="1" applyBorder="1" applyAlignment="1">
      <alignment horizontal="center" vertical="center"/>
    </xf>
    <xf numFmtId="0" fontId="4" fillId="0" borderId="0" xfId="0" applyFont="1" applyBorder="1" applyAlignment="1">
      <alignment vertical="center"/>
    </xf>
    <xf numFmtId="0" fontId="4" fillId="0" borderId="9" xfId="0" applyFont="1" applyBorder="1" applyAlignment="1">
      <alignment horizontal="left" vertical="center"/>
    </xf>
    <xf numFmtId="0" fontId="3" fillId="0" borderId="0" xfId="0" applyFont="1" applyBorder="1" applyAlignment="1">
      <alignment horizontal="left" vertical="center"/>
    </xf>
    <xf numFmtId="0" fontId="0" fillId="0" borderId="14" xfId="0" applyBorder="1" applyAlignment="1">
      <alignment vertical="center"/>
    </xf>
    <xf numFmtId="0" fontId="0" fillId="2" borderId="12" xfId="0" applyFill="1" applyBorder="1" applyAlignment="1">
      <alignment vertical="center"/>
    </xf>
    <xf numFmtId="168" fontId="0" fillId="2" borderId="9" xfId="0" applyNumberFormat="1" applyFill="1" applyBorder="1" applyAlignment="1">
      <alignment horizontal="left" vertical="center"/>
    </xf>
    <xf numFmtId="167" fontId="0" fillId="2" borderId="9" xfId="0" applyNumberFormat="1" applyFill="1" applyBorder="1" applyAlignment="1">
      <alignment horizontal="left" vertical="center"/>
    </xf>
    <xf numFmtId="0" fontId="4" fillId="2" borderId="12" xfId="0" applyFont="1" applyFill="1" applyBorder="1" applyAlignment="1">
      <alignment horizontal="left" vertical="center"/>
    </xf>
    <xf numFmtId="167" fontId="0" fillId="2" borderId="10" xfId="0" applyNumberFormat="1" applyFill="1" applyBorder="1" applyAlignment="1">
      <alignment horizontal="left" vertical="center"/>
    </xf>
    <xf numFmtId="0" fontId="4" fillId="2" borderId="13" xfId="0" applyFont="1" applyFill="1"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4" fillId="0" borderId="9"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vertical="center"/>
    </xf>
    <xf numFmtId="0" fontId="0" fillId="0" borderId="2" xfId="0" applyBorder="1" applyAlignment="1">
      <alignment vertical="center" wrapText="1"/>
    </xf>
    <xf numFmtId="0" fontId="0" fillId="0" borderId="2" xfId="0" applyBorder="1" applyAlignment="1">
      <alignment horizontal="left" vertical="center"/>
    </xf>
    <xf numFmtId="0" fontId="14" fillId="0" borderId="2" xfId="0" applyFont="1" applyBorder="1" applyAlignment="1">
      <alignment vertical="center" wrapText="1"/>
    </xf>
    <xf numFmtId="0" fontId="0" fillId="5" borderId="2" xfId="0" applyFill="1" applyBorder="1" applyAlignment="1">
      <alignment horizontal="center" vertical="center"/>
    </xf>
    <xf numFmtId="0" fontId="15" fillId="0" borderId="7" xfId="0" applyNumberFormat="1" applyFont="1" applyFill="1" applyBorder="1" applyAlignment="1">
      <alignment horizontal="center"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14" fillId="0" borderId="2" xfId="0" applyFont="1" applyBorder="1" applyAlignment="1">
      <alignment horizontal="left" vertical="center" wrapText="1"/>
    </xf>
    <xf numFmtId="0" fontId="0" fillId="0" borderId="0" xfId="0" applyNumberFormat="1" applyAlignment="1">
      <alignment horizontal="center"/>
    </xf>
    <xf numFmtId="0" fontId="14" fillId="0" borderId="2" xfId="0" applyFont="1" applyBorder="1" applyAlignment="1">
      <alignment horizontal="left" vertical="center"/>
    </xf>
    <xf numFmtId="1" fontId="4" fillId="2" borderId="2" xfId="0" applyNumberFormat="1" applyFont="1" applyFill="1" applyBorder="1" applyAlignment="1">
      <alignment horizontal="center" vertical="center"/>
    </xf>
    <xf numFmtId="0" fontId="4" fillId="2" borderId="4" xfId="0" quotePrefix="1" applyFont="1" applyFill="1" applyBorder="1" applyAlignment="1">
      <alignment horizontal="center" vertical="center"/>
    </xf>
    <xf numFmtId="0" fontId="0" fillId="0" borderId="9" xfId="0"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4" fillId="0" borderId="9" xfId="0" applyFont="1" applyFill="1" applyBorder="1" applyAlignment="1">
      <alignment horizontal="right" vertical="center"/>
    </xf>
    <xf numFmtId="0" fontId="0" fillId="0" borderId="9" xfId="0" applyFill="1" applyBorder="1" applyAlignment="1">
      <alignment vertical="center"/>
    </xf>
    <xf numFmtId="0" fontId="0" fillId="0" borderId="1" xfId="0" applyFill="1" applyBorder="1" applyAlignment="1">
      <alignment vertical="center"/>
    </xf>
    <xf numFmtId="0" fontId="0" fillId="0" borderId="10" xfId="0" applyFill="1" applyBorder="1" applyAlignment="1">
      <alignment vertical="center"/>
    </xf>
    <xf numFmtId="0" fontId="4" fillId="0" borderId="1" xfId="0" applyFont="1" applyFill="1" applyBorder="1" applyAlignment="1">
      <alignment horizontal="right" vertical="center"/>
    </xf>
    <xf numFmtId="0" fontId="3" fillId="0" borderId="9" xfId="0" applyFont="1" applyBorder="1" applyAlignment="1">
      <alignment vertical="center"/>
    </xf>
    <xf numFmtId="165" fontId="4" fillId="0" borderId="0" xfId="0" applyNumberFormat="1" applyFont="1" applyAlignment="1">
      <alignment horizontal="center"/>
    </xf>
    <xf numFmtId="0" fontId="4" fillId="0" borderId="0" xfId="2"/>
    <xf numFmtId="0" fontId="4" fillId="0" borderId="0" xfId="2" applyFont="1" applyAlignment="1">
      <alignment horizontal="left" vertical="top" wrapText="1"/>
    </xf>
    <xf numFmtId="0" fontId="4" fillId="0" borderId="2" xfId="0" applyNumberFormat="1" applyFont="1" applyBorder="1" applyAlignment="1">
      <alignment horizontal="left" vertical="center"/>
    </xf>
    <xf numFmtId="0" fontId="4" fillId="0" borderId="2" xfId="0" applyFont="1" applyBorder="1" applyAlignment="1">
      <alignment horizontal="left" vertical="center" wrapText="1"/>
    </xf>
    <xf numFmtId="0" fontId="4" fillId="0" borderId="2" xfId="0" applyNumberFormat="1" applyFont="1" applyFill="1" applyBorder="1" applyAlignment="1">
      <alignment horizontal="left" vertical="center"/>
    </xf>
    <xf numFmtId="0" fontId="0" fillId="0" borderId="0" xfId="0" applyNumberFormat="1" applyAlignment="1">
      <alignment vertical="center"/>
    </xf>
    <xf numFmtId="0" fontId="14" fillId="0" borderId="2" xfId="0" applyFont="1" applyBorder="1" applyAlignment="1">
      <alignment horizontal="left" vertical="center" wrapText="1"/>
    </xf>
    <xf numFmtId="0" fontId="0" fillId="0" borderId="2" xfId="0" applyBorder="1" applyAlignment="1">
      <alignment horizontal="left" vertical="center"/>
    </xf>
    <xf numFmtId="0" fontId="0" fillId="0" borderId="2" xfId="0" applyBorder="1" applyAlignment="1">
      <alignment horizontal="center" vertical="center"/>
    </xf>
    <xf numFmtId="0" fontId="4" fillId="0" borderId="2"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0" fillId="0" borderId="1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3" fillId="2" borderId="9" xfId="0" applyFont="1" applyFill="1" applyBorder="1" applyAlignment="1">
      <alignment horizontal="left" vertical="center"/>
    </xf>
    <xf numFmtId="0" fontId="4" fillId="2" borderId="12" xfId="0" applyFont="1" applyFill="1" applyBorder="1" applyAlignment="1">
      <alignment horizontal="left" vertical="center"/>
    </xf>
    <xf numFmtId="0" fontId="3" fillId="0" borderId="0" xfId="0" applyFont="1" applyAlignment="1" applyProtection="1"/>
    <xf numFmtId="0" fontId="1" fillId="5" borderId="7" xfId="0" applyFont="1" applyFill="1" applyBorder="1" applyAlignment="1" applyProtection="1">
      <alignment horizontal="center" vertical="center" wrapText="1"/>
    </xf>
    <xf numFmtId="164" fontId="1" fillId="0" borderId="7" xfId="0" applyNumberFormat="1"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2" xfId="0" applyNumberFormat="1" applyFont="1" applyBorder="1" applyAlignment="1" applyProtection="1">
      <alignment horizontal="center" vertical="center" wrapText="1"/>
      <protection locked="0"/>
    </xf>
    <xf numFmtId="0" fontId="1" fillId="0" borderId="2" xfId="0" applyNumberFormat="1" applyFont="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lignment vertical="top" wrapText="1"/>
    </xf>
    <xf numFmtId="0" fontId="1" fillId="0" borderId="2" xfId="0" applyNumberFormat="1" applyFont="1" applyBorder="1" applyAlignment="1">
      <alignment vertical="top" wrapText="1"/>
    </xf>
    <xf numFmtId="0" fontId="1" fillId="0" borderId="2" xfId="0" applyFont="1" applyFill="1" applyBorder="1" applyAlignment="1">
      <alignment vertical="top" wrapText="1"/>
    </xf>
    <xf numFmtId="0" fontId="1" fillId="0" borderId="2" xfId="0" applyNumberFormat="1" applyFont="1" applyBorder="1" applyAlignment="1">
      <alignment wrapText="1"/>
    </xf>
    <xf numFmtId="0" fontId="1" fillId="0" borderId="2" xfId="0" applyFont="1" applyBorder="1" applyAlignment="1">
      <alignment vertical="top" wrapText="1"/>
    </xf>
    <xf numFmtId="0" fontId="1" fillId="0" borderId="7" xfId="0" applyFont="1" applyFill="1" applyBorder="1" applyAlignment="1">
      <alignment horizontal="left" vertical="center" wrapText="1"/>
    </xf>
    <xf numFmtId="0" fontId="1" fillId="0" borderId="7" xfId="0" applyFont="1" applyBorder="1" applyAlignment="1">
      <alignment horizontal="left" vertical="top" wrapText="1"/>
    </xf>
    <xf numFmtId="0" fontId="7" fillId="0" borderId="2" xfId="0" applyFont="1" applyBorder="1" applyAlignment="1">
      <alignment vertical="top" wrapText="1"/>
    </xf>
    <xf numFmtId="0" fontId="7" fillId="0" borderId="2" xfId="0" applyFont="1" applyBorder="1" applyAlignment="1">
      <alignment vertical="top"/>
    </xf>
    <xf numFmtId="49" fontId="1" fillId="0" borderId="2" xfId="0" applyNumberFormat="1" applyFont="1" applyBorder="1" applyAlignment="1" applyProtection="1">
      <alignment horizontal="center" vertical="center" textRotation="90" wrapText="1"/>
      <protection locked="0"/>
    </xf>
    <xf numFmtId="0" fontId="4" fillId="22" borderId="2" xfId="0" applyNumberFormat="1" applyFont="1" applyFill="1" applyBorder="1" applyAlignment="1" applyProtection="1">
      <alignment horizontal="center" vertical="center" wrapText="1"/>
    </xf>
    <xf numFmtId="0" fontId="1"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64" fontId="1" fillId="0" borderId="2" xfId="0" applyNumberFormat="1" applyFont="1" applyBorder="1" applyAlignment="1" applyProtection="1">
      <alignment horizontal="center" vertical="center" wrapText="1"/>
      <protection locked="0"/>
    </xf>
    <xf numFmtId="0" fontId="1" fillId="22" borderId="2" xfId="0" applyFont="1" applyFill="1" applyBorder="1" applyAlignment="1" applyProtection="1">
      <alignment horizontal="center" vertical="center" wrapText="1"/>
    </xf>
    <xf numFmtId="164" fontId="4" fillId="22" borderId="2" xfId="0" applyNumberFormat="1" applyFont="1" applyFill="1" applyBorder="1" applyAlignment="1" applyProtection="1">
      <alignment horizontal="center" vertical="center" wrapText="1"/>
    </xf>
    <xf numFmtId="165" fontId="1" fillId="0" borderId="0" xfId="0" applyNumberFormat="1" applyFont="1" applyAlignment="1">
      <alignment horizontal="center"/>
    </xf>
    <xf numFmtId="0" fontId="1" fillId="0" borderId="0" xfId="0" quotePrefix="1" applyFont="1"/>
    <xf numFmtId="0" fontId="1" fillId="0" borderId="2" xfId="0" applyFont="1" applyBorder="1" applyAlignment="1" applyProtection="1">
      <alignment horizontal="center"/>
      <protection locked="0"/>
    </xf>
    <xf numFmtId="166" fontId="1" fillId="0" borderId="10" xfId="0" applyNumberFormat="1" applyFont="1" applyFill="1" applyBorder="1" applyAlignment="1" applyProtection="1">
      <alignment horizontal="center"/>
    </xf>
    <xf numFmtId="166" fontId="1" fillId="0" borderId="2" xfId="0" applyNumberFormat="1" applyFont="1" applyFill="1" applyBorder="1" applyAlignment="1" applyProtection="1">
      <alignment horizontal="center"/>
      <protection locked="0"/>
    </xf>
    <xf numFmtId="0" fontId="0" fillId="0" borderId="0" xfId="0" applyAlignment="1">
      <alignment horizontal="left" vertical="top" wrapText="1"/>
    </xf>
    <xf numFmtId="0" fontId="0" fillId="0" borderId="0" xfId="0" applyAlignment="1">
      <alignment horizontal="left" wrapText="1"/>
    </xf>
    <xf numFmtId="0" fontId="1" fillId="0" borderId="0" xfId="0" quotePrefix="1" applyFont="1" applyAlignment="1">
      <alignment horizontal="left" vertical="top" wrapText="1"/>
    </xf>
    <xf numFmtId="0" fontId="4" fillId="0" borderId="0" xfId="0" quotePrefix="1" applyFont="1" applyAlignment="1">
      <alignment horizontal="left"/>
    </xf>
    <xf numFmtId="0" fontId="17" fillId="0" borderId="0" xfId="36" applyAlignment="1" applyProtection="1">
      <alignment horizontal="left"/>
    </xf>
    <xf numFmtId="0" fontId="4" fillId="0" borderId="0" xfId="0" applyFont="1" applyAlignment="1">
      <alignment horizontal="left" vertical="top" wrapText="1"/>
    </xf>
    <xf numFmtId="0" fontId="3" fillId="0" borderId="0" xfId="0" applyFont="1" applyAlignment="1">
      <alignment horizontal="left"/>
    </xf>
    <xf numFmtId="0" fontId="6" fillId="0" borderId="0" xfId="0" applyFont="1" applyAlignment="1">
      <alignment horizontal="left" vertical="top"/>
    </xf>
    <xf numFmtId="0" fontId="0" fillId="0" borderId="0" xfId="0" quotePrefix="1" applyAlignment="1">
      <alignment horizontal="left" vertical="top"/>
    </xf>
    <xf numFmtId="0" fontId="1" fillId="0" borderId="0" xfId="0" quotePrefix="1" applyFont="1" applyAlignment="1">
      <alignment horizontal="left"/>
    </xf>
    <xf numFmtId="0" fontId="1" fillId="0" borderId="0" xfId="0" quotePrefix="1"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wrapText="1"/>
    </xf>
    <xf numFmtId="0" fontId="9" fillId="0" borderId="0" xfId="1" applyAlignment="1" applyProtection="1">
      <alignment horizontal="left" vertical="top" wrapText="1"/>
    </xf>
    <xf numFmtId="0" fontId="3" fillId="0" borderId="0" xfId="2" applyFont="1" applyAlignment="1">
      <alignment horizontal="left"/>
    </xf>
    <xf numFmtId="0" fontId="4" fillId="0" borderId="0" xfId="2" applyFont="1" applyAlignment="1">
      <alignment horizontal="left" vertical="top" wrapText="1"/>
    </xf>
    <xf numFmtId="0" fontId="4" fillId="0" borderId="0" xfId="2" applyAlignment="1">
      <alignment horizontal="left" vertical="top" wrapText="1"/>
    </xf>
    <xf numFmtId="0" fontId="0" fillId="0" borderId="0" xfId="0" quotePrefix="1" applyAlignment="1">
      <alignment wrapText="1"/>
    </xf>
    <xf numFmtId="0" fontId="0" fillId="0" borderId="0" xfId="0" applyAlignment="1">
      <alignment wrapText="1"/>
    </xf>
    <xf numFmtId="0" fontId="5" fillId="4" borderId="0" xfId="0" applyNumberFormat="1" applyFont="1" applyFill="1" applyBorder="1" applyAlignment="1" applyProtection="1">
      <alignment horizontal="center" textRotation="90"/>
    </xf>
    <xf numFmtId="0" fontId="5" fillId="4" borderId="0" xfId="0" applyFont="1" applyFill="1" applyBorder="1" applyAlignment="1" applyProtection="1">
      <alignment horizontal="center" textRotation="90"/>
    </xf>
    <xf numFmtId="0" fontId="1" fillId="0" borderId="9" xfId="0" applyFont="1" applyBorder="1" applyAlignment="1" applyProtection="1">
      <alignment horizontal="center" vertical="top"/>
    </xf>
    <xf numFmtId="0" fontId="0" fillId="0" borderId="12" xfId="0" applyBorder="1" applyAlignment="1" applyProtection="1">
      <alignment horizontal="center" vertical="top"/>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13" fillId="0" borderId="7" xfId="0" applyFont="1" applyBorder="1" applyAlignment="1" applyProtection="1">
      <alignment horizontal="center" textRotation="90"/>
    </xf>
    <xf numFmtId="0" fontId="13" fillId="0" borderId="8" xfId="0" applyFont="1" applyBorder="1" applyAlignment="1" applyProtection="1">
      <alignment horizontal="center" textRotation="90"/>
    </xf>
    <xf numFmtId="0" fontId="0" fillId="0" borderId="9" xfId="0" applyBorder="1" applyAlignment="1" applyProtection="1">
      <alignment horizontal="center" vertical="top"/>
    </xf>
    <xf numFmtId="0" fontId="5" fillId="3" borderId="2" xfId="0" applyNumberFormat="1" applyFont="1" applyFill="1" applyBorder="1" applyAlignment="1">
      <alignment horizontal="center" vertical="center" textRotation="90"/>
    </xf>
    <xf numFmtId="0" fontId="5" fillId="3" borderId="11" xfId="0" applyFont="1" applyFill="1" applyBorder="1" applyAlignment="1">
      <alignment horizontal="center" vertical="center" textRotation="90"/>
    </xf>
    <xf numFmtId="0" fontId="5" fillId="3" borderId="0" xfId="0" applyFont="1" applyFill="1" applyBorder="1" applyAlignment="1">
      <alignment horizontal="center" vertical="center" textRotation="90"/>
    </xf>
    <xf numFmtId="0" fontId="4" fillId="0" borderId="3" xfId="0" applyFont="1" applyBorder="1" applyAlignment="1">
      <alignment horizontal="left" vertical="top"/>
    </xf>
    <xf numFmtId="0" fontId="4" fillId="0" borderId="15"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3"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4" borderId="2" xfId="0" applyFont="1" applyFill="1" applyBorder="1" applyAlignment="1">
      <alignment horizontal="center" vertical="center" textRotation="90"/>
    </xf>
    <xf numFmtId="0" fontId="4" fillId="0" borderId="3" xfId="0" applyFont="1" applyFill="1" applyBorder="1" applyAlignment="1">
      <alignment horizontal="right" vertical="center" wrapText="1"/>
    </xf>
    <xf numFmtId="0" fontId="4" fillId="0" borderId="15" xfId="0" applyFont="1" applyFill="1" applyBorder="1" applyAlignment="1">
      <alignment horizontal="right" vertical="center" wrapText="1"/>
    </xf>
    <xf numFmtId="0" fontId="4" fillId="0" borderId="3" xfId="0" applyFont="1" applyBorder="1" applyAlignment="1">
      <alignment horizontal="left" vertical="top" wrapText="1"/>
    </xf>
    <xf numFmtId="0" fontId="4" fillId="0" borderId="15" xfId="0" applyFont="1" applyBorder="1" applyAlignment="1">
      <alignment horizontal="left" vertical="top" wrapText="1"/>
    </xf>
    <xf numFmtId="0" fontId="4" fillId="0" borderId="3" xfId="0" applyNumberFormat="1" applyFont="1" applyFill="1" applyBorder="1" applyAlignment="1">
      <alignment horizontal="left" vertical="top"/>
    </xf>
    <xf numFmtId="0" fontId="4" fillId="0" borderId="15" xfId="0" applyNumberFormat="1" applyFont="1" applyFill="1" applyBorder="1" applyAlignment="1">
      <alignment horizontal="left" vertical="top"/>
    </xf>
    <xf numFmtId="0" fontId="5" fillId="4" borderId="2" xfId="0" applyNumberFormat="1" applyFont="1" applyFill="1" applyBorder="1" applyAlignment="1">
      <alignment horizontal="center" vertical="center" textRotation="90"/>
    </xf>
    <xf numFmtId="0" fontId="1" fillId="0" borderId="3" xfId="0" applyNumberFormat="1" applyFont="1" applyFill="1" applyBorder="1" applyAlignment="1">
      <alignment horizontal="left" vertical="top"/>
    </xf>
    <xf numFmtId="0" fontId="4" fillId="0" borderId="3" xfId="0" applyNumberFormat="1" applyFont="1" applyBorder="1" applyAlignment="1">
      <alignment horizontal="left" vertical="top"/>
    </xf>
    <xf numFmtId="0" fontId="4" fillId="0" borderId="15" xfId="0" applyNumberFormat="1" applyFont="1" applyBorder="1" applyAlignment="1">
      <alignment horizontal="left" vertical="top"/>
    </xf>
    <xf numFmtId="0"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right" vertical="center" wrapText="1"/>
    </xf>
    <xf numFmtId="0" fontId="12" fillId="4" borderId="1" xfId="0" applyFont="1" applyFill="1" applyBorder="1" applyAlignment="1">
      <alignment horizontal="left" vertical="center"/>
    </xf>
    <xf numFmtId="0" fontId="12" fillId="4" borderId="14"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3" xfId="0" applyFont="1" applyFill="1" applyBorder="1" applyAlignment="1">
      <alignment horizontal="left" vertical="center"/>
    </xf>
    <xf numFmtId="0" fontId="3" fillId="2" borderId="9" xfId="0" applyFont="1" applyFill="1" applyBorder="1" applyAlignment="1">
      <alignment horizontal="left" vertical="center"/>
    </xf>
    <xf numFmtId="0" fontId="4" fillId="2" borderId="12" xfId="0" applyFont="1" applyFill="1" applyBorder="1" applyAlignment="1">
      <alignment horizontal="left"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4" fillId="0" borderId="2" xfId="0" applyNumberFormat="1" applyFont="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left" vertical="center" wrapText="1"/>
    </xf>
    <xf numFmtId="0" fontId="16" fillId="0" borderId="2"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0" fillId="0" borderId="11"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14"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top"/>
    </xf>
    <xf numFmtId="0" fontId="4" fillId="0" borderId="2" xfId="0" applyFont="1" applyBorder="1" applyAlignment="1">
      <alignment horizontal="left" vertical="center"/>
    </xf>
  </cellXfs>
  <cellStyles count="45">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Hyperlink" xfId="1" builtinId="8"/>
    <cellStyle name="Hyperlink 2" xfId="36"/>
    <cellStyle name="Input 2" xfId="37"/>
    <cellStyle name="Linked Cell 2" xfId="38"/>
    <cellStyle name="Neutral 2" xfId="39"/>
    <cellStyle name="Normal" xfId="0" builtinId="0"/>
    <cellStyle name="Normal 2" xfId="2"/>
    <cellStyle name="Note 2" xfId="40"/>
    <cellStyle name="Output 2" xfId="41"/>
    <cellStyle name="Title 2" xfId="42"/>
    <cellStyle name="Total 2" xfId="43"/>
    <cellStyle name="Warning Text 2" xfId="4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0</xdr:row>
      <xdr:rowOff>0</xdr:rowOff>
    </xdr:from>
    <xdr:to>
      <xdr:col>2</xdr:col>
      <xdr:colOff>817051</xdr:colOff>
      <xdr:row>0</xdr:row>
      <xdr:rowOff>942975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25" y="0"/>
          <a:ext cx="788476"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0</xdr:row>
      <xdr:rowOff>47625</xdr:rowOff>
    </xdr:from>
    <xdr:to>
      <xdr:col>2</xdr:col>
      <xdr:colOff>758190</xdr:colOff>
      <xdr:row>1</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47625"/>
          <a:ext cx="739140"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0</xdr:row>
      <xdr:rowOff>9525</xdr:rowOff>
    </xdr:from>
    <xdr:to>
      <xdr:col>2</xdr:col>
      <xdr:colOff>742950</xdr:colOff>
      <xdr:row>0</xdr:row>
      <xdr:rowOff>949813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5375" y="9525"/>
          <a:ext cx="733425" cy="940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0</xdr:row>
      <xdr:rowOff>0</xdr:rowOff>
    </xdr:from>
    <xdr:to>
      <xdr:col>2</xdr:col>
      <xdr:colOff>771525</xdr:colOff>
      <xdr:row>0</xdr:row>
      <xdr:rowOff>940594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4900" y="0"/>
          <a:ext cx="752475" cy="9405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x.boy-scouts.net/" TargetMode="External"/><Relationship Id="rId2" Type="http://schemas.openxmlformats.org/officeDocument/2006/relationships/hyperlink" Target="http://trax.boy-scouts.net/faq.htm" TargetMode="External"/><Relationship Id="rId1" Type="http://schemas.openxmlformats.org/officeDocument/2006/relationships/hyperlink" Target="http://trax.boy-scouts.net/" TargetMode="External"/><Relationship Id="rId5" Type="http://schemas.openxmlformats.org/officeDocument/2006/relationships/printerSettings" Target="../printerSettings/printerSettings1.bin"/><Relationship Id="rId4" Type="http://schemas.openxmlformats.org/officeDocument/2006/relationships/hyperlink" Target="mailto:trax@oradat.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7"/>
  <sheetViews>
    <sheetView showGridLines="0" workbookViewId="0">
      <selection activeCell="D48" sqref="D48"/>
    </sheetView>
  </sheetViews>
  <sheetFormatPr defaultRowHeight="12.75" x14ac:dyDescent="0.2"/>
  <cols>
    <col min="1" max="1" width="4.140625" customWidth="1"/>
    <col min="2" max="2" width="13.140625" customWidth="1"/>
    <col min="3" max="3" width="8" customWidth="1"/>
    <col min="5" max="5" width="11" customWidth="1"/>
    <col min="10" max="10" width="8.42578125" customWidth="1"/>
  </cols>
  <sheetData>
    <row r="1" spans="1:10" x14ac:dyDescent="0.2">
      <c r="A1" s="240" t="s">
        <v>2</v>
      </c>
      <c r="B1" s="240"/>
      <c r="C1" s="240"/>
      <c r="D1" s="75"/>
      <c r="E1" s="75"/>
      <c r="F1" s="75"/>
      <c r="G1" s="75"/>
      <c r="H1" s="75"/>
      <c r="I1" s="75"/>
      <c r="J1" s="75"/>
    </row>
    <row r="2" spans="1:10" ht="20.25" customHeight="1" x14ac:dyDescent="0.2">
      <c r="A2" s="1" t="s">
        <v>24</v>
      </c>
    </row>
    <row r="3" spans="1:10" ht="25.5" customHeight="1" x14ac:dyDescent="0.2">
      <c r="B3" s="234" t="s">
        <v>23</v>
      </c>
      <c r="C3" s="234"/>
      <c r="D3" s="234"/>
      <c r="E3" s="234"/>
      <c r="F3" s="234"/>
      <c r="G3" s="234"/>
      <c r="H3" s="234"/>
      <c r="I3" s="234"/>
      <c r="J3" s="234"/>
    </row>
    <row r="4" spans="1:10" ht="20.25" customHeight="1" x14ac:dyDescent="0.2">
      <c r="A4" s="65" t="s">
        <v>1</v>
      </c>
      <c r="B4" s="65"/>
      <c r="C4" s="65"/>
      <c r="D4" s="65"/>
      <c r="E4" s="65"/>
      <c r="F4" s="65"/>
      <c r="G4" s="65"/>
      <c r="H4" s="65"/>
      <c r="I4" s="65"/>
      <c r="J4" s="65"/>
    </row>
    <row r="5" spans="1:10" ht="51" customHeight="1" x14ac:dyDescent="0.2">
      <c r="B5" s="244" t="s">
        <v>291</v>
      </c>
      <c r="C5" s="233"/>
      <c r="D5" s="233"/>
      <c r="E5" s="233"/>
      <c r="F5" s="233"/>
      <c r="G5" s="233"/>
      <c r="H5" s="233"/>
      <c r="I5" s="233"/>
      <c r="J5" s="233"/>
    </row>
    <row r="6" spans="1:10" ht="20.25" customHeight="1" x14ac:dyDescent="0.2">
      <c r="A6" s="65" t="s">
        <v>163</v>
      </c>
      <c r="B6" s="65"/>
      <c r="C6" s="65"/>
      <c r="D6" s="65"/>
      <c r="E6" s="65"/>
      <c r="F6" s="65"/>
      <c r="G6" s="65"/>
      <c r="H6" s="65"/>
      <c r="I6" s="65"/>
      <c r="J6" s="65"/>
    </row>
    <row r="7" spans="1:10" ht="77.25" customHeight="1" x14ac:dyDescent="0.2">
      <c r="B7" s="244" t="s">
        <v>181</v>
      </c>
      <c r="C7" s="233"/>
      <c r="D7" s="233"/>
      <c r="E7" s="233"/>
      <c r="F7" s="233"/>
      <c r="G7" s="233"/>
      <c r="H7" s="233"/>
      <c r="I7" s="233"/>
      <c r="J7" s="233"/>
    </row>
    <row r="8" spans="1:10" ht="20.25" customHeight="1" x14ac:dyDescent="0.2">
      <c r="A8" s="65" t="s">
        <v>3</v>
      </c>
      <c r="B8" s="65"/>
      <c r="C8" s="65"/>
      <c r="D8" s="65"/>
      <c r="E8" s="65"/>
      <c r="F8" s="65"/>
      <c r="G8" s="65"/>
      <c r="H8" s="65"/>
      <c r="I8" s="65"/>
      <c r="J8" s="65"/>
    </row>
    <row r="9" spans="1:10" ht="51" customHeight="1" x14ac:dyDescent="0.2">
      <c r="B9" s="245" t="s">
        <v>296</v>
      </c>
      <c r="C9" s="234"/>
      <c r="D9" s="234"/>
      <c r="E9" s="234"/>
      <c r="F9" s="234"/>
      <c r="G9" s="234"/>
      <c r="H9" s="234"/>
      <c r="I9" s="234"/>
      <c r="J9" s="234"/>
    </row>
    <row r="10" spans="1:10" ht="20.25" customHeight="1" x14ac:dyDescent="0.2">
      <c r="A10" s="65" t="s">
        <v>59</v>
      </c>
      <c r="B10" s="80"/>
      <c r="C10" s="80"/>
      <c r="D10" s="80"/>
      <c r="E10" s="80"/>
      <c r="F10" s="80"/>
      <c r="G10" s="80"/>
      <c r="H10" s="80"/>
      <c r="I10" s="80"/>
      <c r="J10" s="80"/>
    </row>
    <row r="11" spans="1:10" ht="42" customHeight="1" x14ac:dyDescent="0.2">
      <c r="B11" s="233" t="s">
        <v>62</v>
      </c>
      <c r="C11" s="233"/>
      <c r="D11" s="233"/>
      <c r="E11" s="233"/>
      <c r="F11" s="233"/>
      <c r="G11" s="233"/>
      <c r="H11" s="233"/>
      <c r="I11" s="233"/>
      <c r="J11" s="233"/>
    </row>
    <row r="12" spans="1:10" ht="12.75" customHeight="1" x14ac:dyDescent="0.2">
      <c r="B12" s="76"/>
      <c r="C12" s="246" t="s">
        <v>64</v>
      </c>
      <c r="D12" s="246"/>
      <c r="E12" s="246"/>
      <c r="F12" s="246"/>
      <c r="G12" s="76"/>
      <c r="H12" s="76"/>
      <c r="I12" s="76"/>
      <c r="J12" s="76"/>
    </row>
    <row r="13" spans="1:10" ht="51" customHeight="1" x14ac:dyDescent="0.2">
      <c r="B13" s="233" t="s">
        <v>63</v>
      </c>
      <c r="C13" s="233"/>
      <c r="D13" s="233"/>
      <c r="E13" s="233"/>
      <c r="F13" s="233"/>
      <c r="G13" s="233"/>
      <c r="H13" s="233"/>
      <c r="I13" s="233"/>
      <c r="J13" s="233"/>
    </row>
    <row r="14" spans="1:10" ht="20.25" customHeight="1" x14ac:dyDescent="0.2">
      <c r="A14" s="65" t="s">
        <v>4</v>
      </c>
      <c r="B14" s="65"/>
      <c r="C14" s="65"/>
      <c r="D14" s="65"/>
      <c r="E14" s="65"/>
      <c r="F14" s="65"/>
      <c r="G14" s="65"/>
      <c r="H14" s="65"/>
      <c r="I14" s="65"/>
      <c r="J14" s="65"/>
    </row>
    <row r="15" spans="1:10" ht="51" customHeight="1" x14ac:dyDescent="0.2">
      <c r="B15" s="234" t="s">
        <v>20</v>
      </c>
      <c r="C15" s="234"/>
      <c r="D15" s="234"/>
      <c r="E15" s="234"/>
      <c r="F15" s="234"/>
      <c r="G15" s="234"/>
      <c r="H15" s="234"/>
      <c r="I15" s="234"/>
      <c r="J15" s="234"/>
    </row>
    <row r="17" spans="1:10" x14ac:dyDescent="0.2">
      <c r="A17" s="239" t="s">
        <v>5</v>
      </c>
      <c r="B17" s="239"/>
      <c r="C17" s="239"/>
      <c r="D17" s="239"/>
      <c r="E17" s="239"/>
      <c r="F17" s="239"/>
      <c r="G17" s="239"/>
      <c r="H17" s="239"/>
      <c r="I17" s="239"/>
      <c r="J17" s="239"/>
    </row>
    <row r="18" spans="1:10" s="2" customFormat="1" ht="28.5" customHeight="1" x14ac:dyDescent="0.2">
      <c r="B18" s="233" t="s">
        <v>6</v>
      </c>
      <c r="C18" s="233"/>
      <c r="D18" s="233"/>
      <c r="E18" s="233"/>
      <c r="F18" s="233"/>
      <c r="G18" s="233"/>
      <c r="H18" s="233"/>
      <c r="I18" s="233"/>
      <c r="J18" s="233"/>
    </row>
    <row r="19" spans="1:10" ht="51.75" customHeight="1" x14ac:dyDescent="0.2">
      <c r="B19" s="238" t="s">
        <v>169</v>
      </c>
      <c r="C19" s="233"/>
      <c r="D19" s="233"/>
      <c r="E19" s="233"/>
      <c r="F19" s="233"/>
      <c r="G19" s="233"/>
      <c r="H19" s="233"/>
      <c r="I19" s="233"/>
      <c r="J19" s="233"/>
    </row>
    <row r="20" spans="1:10" ht="20.25" customHeight="1" x14ac:dyDescent="0.2">
      <c r="B20" s="233" t="s">
        <v>21</v>
      </c>
      <c r="C20" s="233"/>
      <c r="D20" s="233"/>
      <c r="E20" s="79" t="s">
        <v>22</v>
      </c>
      <c r="F20" s="79"/>
      <c r="G20" s="79"/>
    </row>
    <row r="21" spans="1:10" ht="29.25" customHeight="1" x14ac:dyDescent="0.2">
      <c r="B21" s="233" t="s">
        <v>7</v>
      </c>
      <c r="C21" s="233"/>
      <c r="D21" s="233"/>
      <c r="E21" s="233"/>
      <c r="F21" s="233"/>
      <c r="G21" s="233"/>
      <c r="H21" s="233"/>
      <c r="I21" s="233"/>
      <c r="J21" s="233"/>
    </row>
    <row r="22" spans="1:10" ht="27.75" customHeight="1" x14ac:dyDescent="0.2">
      <c r="B22" s="233" t="s">
        <v>8</v>
      </c>
      <c r="C22" s="233"/>
      <c r="D22" s="233"/>
      <c r="E22" s="233"/>
      <c r="F22" s="233"/>
      <c r="G22" s="233"/>
      <c r="H22" s="233"/>
      <c r="I22" s="233"/>
      <c r="J22" s="233"/>
    </row>
    <row r="23" spans="1:10" x14ac:dyDescent="0.2">
      <c r="A23" s="239" t="s">
        <v>9</v>
      </c>
      <c r="B23" s="239"/>
      <c r="C23" s="239"/>
      <c r="D23" s="239"/>
      <c r="E23" s="239"/>
      <c r="F23" s="239"/>
      <c r="G23" s="239"/>
      <c r="H23" s="239"/>
      <c r="I23" s="239"/>
      <c r="J23" s="239"/>
    </row>
    <row r="24" spans="1:10" x14ac:dyDescent="0.2">
      <c r="A24" s="189"/>
      <c r="B24" s="237" t="s">
        <v>166</v>
      </c>
      <c r="C24" s="237"/>
      <c r="D24" s="237"/>
      <c r="E24" s="237"/>
      <c r="F24" s="237"/>
      <c r="G24" s="237"/>
      <c r="H24" s="237"/>
      <c r="I24" s="237"/>
      <c r="J24" s="237"/>
    </row>
    <row r="25" spans="1:10" ht="18.75" customHeight="1" x14ac:dyDescent="0.2">
      <c r="A25" s="247" t="s">
        <v>167</v>
      </c>
      <c r="B25" s="247"/>
      <c r="C25" s="247"/>
      <c r="D25" s="247"/>
      <c r="E25" s="247"/>
      <c r="F25" s="247"/>
      <c r="G25" s="247"/>
      <c r="H25" s="247"/>
      <c r="I25" s="247"/>
      <c r="J25" s="247"/>
    </row>
    <row r="26" spans="1:10" ht="27.75" customHeight="1" x14ac:dyDescent="0.2">
      <c r="A26" s="189"/>
      <c r="B26" s="248" t="s">
        <v>168</v>
      </c>
      <c r="C26" s="249"/>
      <c r="D26" s="249"/>
      <c r="E26" s="249"/>
      <c r="F26" s="249"/>
      <c r="G26" s="249"/>
      <c r="H26" s="249"/>
      <c r="I26" s="249"/>
      <c r="J26" s="249"/>
    </row>
    <row r="27" spans="1:10" x14ac:dyDescent="0.2">
      <c r="A27" s="189"/>
      <c r="B27" s="190"/>
      <c r="C27" s="190"/>
      <c r="D27" s="190"/>
      <c r="E27" s="190"/>
      <c r="F27" s="190"/>
      <c r="G27" s="190"/>
      <c r="H27" s="190"/>
      <c r="I27" s="190"/>
      <c r="J27" s="190"/>
    </row>
    <row r="28" spans="1:10" x14ac:dyDescent="0.2">
      <c r="A28" s="239" t="s">
        <v>10</v>
      </c>
      <c r="B28" s="239"/>
      <c r="C28" s="239"/>
      <c r="D28" s="239"/>
      <c r="E28" s="239"/>
      <c r="F28" s="239"/>
      <c r="G28" s="239"/>
      <c r="H28" s="239"/>
      <c r="I28" s="239"/>
      <c r="J28" s="239"/>
    </row>
    <row r="29" spans="1:10" x14ac:dyDescent="0.2">
      <c r="B29" s="1" t="s">
        <v>61</v>
      </c>
      <c r="C29" s="27">
        <v>38395</v>
      </c>
      <c r="D29" s="4" t="s">
        <v>11</v>
      </c>
    </row>
    <row r="30" spans="1:10" x14ac:dyDescent="0.2">
      <c r="C30" s="27"/>
    </row>
    <row r="31" spans="1:10" x14ac:dyDescent="0.2">
      <c r="B31" s="1" t="s">
        <v>65</v>
      </c>
      <c r="C31" s="27">
        <v>39637</v>
      </c>
      <c r="D31" s="4" t="s">
        <v>66</v>
      </c>
    </row>
    <row r="32" spans="1:10" x14ac:dyDescent="0.2">
      <c r="C32" s="27"/>
      <c r="D32" s="4"/>
    </row>
    <row r="33" spans="2:10" ht="25.5" customHeight="1" x14ac:dyDescent="0.2">
      <c r="B33" s="28" t="s">
        <v>72</v>
      </c>
      <c r="C33" s="29">
        <v>39921</v>
      </c>
      <c r="D33" s="250" t="s">
        <v>73</v>
      </c>
      <c r="E33" s="251"/>
      <c r="F33" s="251"/>
      <c r="G33" s="251"/>
      <c r="H33" s="251"/>
      <c r="I33" s="251"/>
      <c r="J33" s="251"/>
    </row>
    <row r="35" spans="2:10" x14ac:dyDescent="0.2">
      <c r="B35" s="1" t="s">
        <v>164</v>
      </c>
      <c r="C35" s="188">
        <v>42352</v>
      </c>
      <c r="D35" s="236" t="s">
        <v>165</v>
      </c>
      <c r="E35" s="236"/>
      <c r="F35" s="236"/>
      <c r="G35" s="236"/>
      <c r="H35" s="236"/>
      <c r="I35" s="236"/>
      <c r="J35" s="236"/>
    </row>
    <row r="36" spans="2:10" x14ac:dyDescent="0.2">
      <c r="C36" s="3"/>
      <c r="D36" s="243" t="s">
        <v>290</v>
      </c>
      <c r="E36" s="241"/>
      <c r="F36" s="241"/>
      <c r="G36" s="241"/>
      <c r="H36" s="241"/>
      <c r="I36" s="241"/>
      <c r="J36" s="241"/>
    </row>
    <row r="37" spans="2:10" x14ac:dyDescent="0.2">
      <c r="C37" s="3"/>
      <c r="D37" s="241"/>
      <c r="E37" s="241"/>
      <c r="F37" s="241"/>
      <c r="G37" s="241"/>
      <c r="H37" s="241"/>
      <c r="I37" s="241"/>
      <c r="J37" s="241"/>
    </row>
    <row r="38" spans="2:10" x14ac:dyDescent="0.2">
      <c r="B38" s="1" t="s">
        <v>292</v>
      </c>
      <c r="C38" s="188">
        <v>42430</v>
      </c>
      <c r="D38" s="242" t="s">
        <v>293</v>
      </c>
      <c r="E38" s="236"/>
      <c r="F38" s="236"/>
      <c r="G38" s="236"/>
      <c r="H38" s="236"/>
      <c r="I38" s="236"/>
      <c r="J38" s="236"/>
    </row>
    <row r="40" spans="2:10" x14ac:dyDescent="0.2">
      <c r="B40" s="1" t="s">
        <v>294</v>
      </c>
      <c r="C40" s="188">
        <v>42479</v>
      </c>
      <c r="D40" s="235" t="s">
        <v>295</v>
      </c>
      <c r="E40" s="235"/>
      <c r="F40" s="235"/>
      <c r="G40" s="235"/>
      <c r="H40" s="235"/>
      <c r="I40" s="235"/>
      <c r="J40" s="235"/>
    </row>
    <row r="41" spans="2:10" x14ac:dyDescent="0.2">
      <c r="D41" s="235"/>
      <c r="E41" s="235"/>
      <c r="F41" s="235"/>
      <c r="G41" s="235"/>
      <c r="H41" s="235"/>
      <c r="I41" s="235"/>
      <c r="J41" s="235"/>
    </row>
    <row r="43" spans="2:10" x14ac:dyDescent="0.2">
      <c r="B43" s="1" t="s">
        <v>306</v>
      </c>
      <c r="C43" s="228">
        <v>42853</v>
      </c>
      <c r="D43" s="229" t="s">
        <v>298</v>
      </c>
    </row>
    <row r="44" spans="2:10" x14ac:dyDescent="0.2">
      <c r="D44" s="229" t="s">
        <v>297</v>
      </c>
    </row>
    <row r="45" spans="2:10" x14ac:dyDescent="0.2">
      <c r="D45" s="4" t="s">
        <v>299</v>
      </c>
    </row>
    <row r="47" spans="2:10" x14ac:dyDescent="0.2">
      <c r="B47" s="1" t="s">
        <v>307</v>
      </c>
      <c r="C47" s="228">
        <v>42963</v>
      </c>
      <c r="D47" s="4" t="s">
        <v>305</v>
      </c>
    </row>
  </sheetData>
  <sheetProtection algorithmName="SHA-512" hashValue="swd+SPPcMiEc0FKfUTRfUBPX9/ztw+ihQAqzWwGju+GoWPXU62cBiurD13PaLcWcd9zl2waFHwveSm0Vc2WbJA==" saltValue="AxUsGhnEM1zpcmpP7nJ8LA==" spinCount="100000" sheet="1" selectLockedCells="1" selectUnlockedCells="1"/>
  <mergeCells count="26">
    <mergeCell ref="A1:C1"/>
    <mergeCell ref="D37:J37"/>
    <mergeCell ref="D38:J38"/>
    <mergeCell ref="D36:J36"/>
    <mergeCell ref="B3:J3"/>
    <mergeCell ref="B7:J7"/>
    <mergeCell ref="B9:J9"/>
    <mergeCell ref="C12:F12"/>
    <mergeCell ref="B5:J5"/>
    <mergeCell ref="B20:D20"/>
    <mergeCell ref="A25:J25"/>
    <mergeCell ref="B26:J26"/>
    <mergeCell ref="B11:J11"/>
    <mergeCell ref="A23:J23"/>
    <mergeCell ref="D33:J33"/>
    <mergeCell ref="A28:J28"/>
    <mergeCell ref="B21:J21"/>
    <mergeCell ref="B15:J15"/>
    <mergeCell ref="D40:J41"/>
    <mergeCell ref="D35:J35"/>
    <mergeCell ref="B13:J13"/>
    <mergeCell ref="B24:J24"/>
    <mergeCell ref="B19:J19"/>
    <mergeCell ref="A17:J17"/>
    <mergeCell ref="B18:J18"/>
    <mergeCell ref="B22:J22"/>
  </mergeCells>
  <phoneticPr fontId="2" type="noConversion"/>
  <hyperlinks>
    <hyperlink ref="E20" r:id="rId1"/>
    <hyperlink ref="C12" r:id="rId2"/>
    <hyperlink ref="E20:G20" r:id="rId3" display="http://trax.boy-scouts.net"/>
    <hyperlink ref="B24" r:id="rId4"/>
  </hyperlinks>
  <pageMargins left="0.75" right="0.75" top="1" bottom="1" header="0.5" footer="0.5"/>
  <pageSetup orientation="portrait" horizontalDpi="4294967293" r:id="rId5"/>
  <headerFooter alignWithMargins="0">
    <oddHeader xml:space="preserve">&amp;C&amp;"Arial,Bold"&amp;12ScoutTrax
&amp;10Version 2.2
for the Boy Scout Handbook (c)1998&amp;"Arial,Regular"
</oddHeader>
  </headerFooter>
  <rowBreaks count="1" manualBreakCount="1">
    <brk id="22" max="9"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53"/>
  <sheetViews>
    <sheetView showGridLines="0" zoomScaleNormal="100" workbookViewId="0">
      <pane xSplit="3" ySplit="2" topLeftCell="D3" activePane="bottomRight" state="frozen"/>
      <selection activeCell="D41" sqref="D41:D43"/>
      <selection pane="topRight" activeCell="D41" sqref="D41:D43"/>
      <selection pane="bottomLeft" activeCell="D41" sqref="D41:D43"/>
      <selection pane="bottomRight" activeCell="D4" sqref="D4"/>
    </sheetView>
  </sheetViews>
  <sheetFormatPr defaultColWidth="9.140625" defaultRowHeight="12.75" x14ac:dyDescent="0.2"/>
  <cols>
    <col min="1" max="1" width="3.42578125" style="102" customWidth="1"/>
    <col min="2" max="2" width="12.85546875" style="194" customWidth="1"/>
    <col min="3" max="3" width="53" style="105" customWidth="1"/>
    <col min="4" max="23" width="3.85546875" style="174" customWidth="1"/>
    <col min="24" max="24" width="3.42578125" style="102" customWidth="1"/>
    <col min="25" max="16384" width="9.140625" style="102"/>
  </cols>
  <sheetData>
    <row r="1" spans="1:24" ht="75" customHeight="1" x14ac:dyDescent="0.2">
      <c r="A1" s="277" t="s">
        <v>155</v>
      </c>
      <c r="B1" s="99" t="s">
        <v>12</v>
      </c>
      <c r="C1" s="100" t="s">
        <v>177</v>
      </c>
      <c r="D1" s="94" t="str">
        <f ca="1">'Scout 1'!$A1</f>
        <v>Scout 1</v>
      </c>
      <c r="E1" s="94" t="str">
        <f ca="1">'Scout 2'!$A1</f>
        <v>Scout 2</v>
      </c>
      <c r="F1" s="94" t="str">
        <f ca="1">'Scout 3'!$A1</f>
        <v>Scout 3</v>
      </c>
      <c r="G1" s="94" t="str">
        <f ca="1">'Scout 4'!$A1</f>
        <v>Scout 4</v>
      </c>
      <c r="H1" s="94" t="str">
        <f ca="1">'Scout 5'!$A1</f>
        <v>Scout 5</v>
      </c>
      <c r="I1" s="94" t="str">
        <f ca="1">'Scout 6'!$A1</f>
        <v>Scout 6</v>
      </c>
      <c r="J1" s="94" t="str">
        <f ca="1">'Scout 7'!$A1</f>
        <v>Scout 7</v>
      </c>
      <c r="K1" s="94" t="str">
        <f ca="1">'Scout 8'!$A1</f>
        <v>Scout 8</v>
      </c>
      <c r="L1" s="94" t="str">
        <f ca="1">'Scout 9'!$A1</f>
        <v>Scout 9</v>
      </c>
      <c r="M1" s="94" t="str">
        <f ca="1">'Scout 10'!$A1</f>
        <v>Scout 10</v>
      </c>
      <c r="N1" s="94" t="str">
        <f ca="1">'Scout 11'!$A1</f>
        <v>Scout 11</v>
      </c>
      <c r="O1" s="94" t="str">
        <f ca="1">'Scout 12'!$A1</f>
        <v>Scout 12</v>
      </c>
      <c r="P1" s="94" t="str">
        <f ca="1">'Scout 13'!$A1</f>
        <v>Scout 13</v>
      </c>
      <c r="Q1" s="94" t="str">
        <f ca="1">'Scout 14'!$A1</f>
        <v>Scout 14</v>
      </c>
      <c r="R1" s="101" t="str">
        <f ca="1">'Scout 15'!$A1</f>
        <v>Scout 15</v>
      </c>
      <c r="S1" s="94" t="str">
        <f ca="1">'Scout 16'!A1</f>
        <v>Scout 16</v>
      </c>
      <c r="T1" s="94" t="str">
        <f ca="1">'Scout 17'!A1</f>
        <v>Scout 17</v>
      </c>
      <c r="U1" s="94" t="str">
        <f ca="1">'Scout 18'!A1</f>
        <v>Scout 18</v>
      </c>
      <c r="V1" s="94" t="str">
        <f ca="1">'Scout 19'!A1</f>
        <v>Scout 19</v>
      </c>
      <c r="W1" s="94" t="str">
        <f ca="1">'Scout 20'!A1</f>
        <v>Scout 20</v>
      </c>
      <c r="X1" s="277" t="s">
        <v>155</v>
      </c>
    </row>
    <row r="2" spans="1:24" s="103" customFormat="1" x14ac:dyDescent="0.2">
      <c r="A2" s="277"/>
      <c r="B2" s="281" t="s">
        <v>125</v>
      </c>
      <c r="C2" s="282"/>
      <c r="D2" s="107" t="str">
        <f>IF(SUMPRODUCT(ISTEXT(D3:D50)*1)&gt;0, IF(SUMPRODUCT(ISTEXT(D3:D50)*1)+COUNTIF(D51,"C")+COUNTIF(D4,"&gt;9")+COUNTIF(D45,"&gt;2")&gt;37, "C", (SUMPRODUCT(ISTEXT(D3:D50)*1)+COUNTIF(D51,"C")+COUNTIF(D4,"&gt;9")+COUNTIF(D45,"&gt;2"))/38*100), "")</f>
        <v/>
      </c>
      <c r="E2" s="107" t="str">
        <f t="shared" ref="E2:W2" si="0">IF(SUMPRODUCT(ISTEXT(E3:E50)*1)&gt;0, IF(SUMPRODUCT(ISTEXT(E3:E50)*1)+COUNTIF(E51,"C")+COUNTIF(E4,"&gt;9")+COUNTIF(E45,"&gt;2")&gt;37, "C", (SUMPRODUCT(ISTEXT(E3:E50)*1)+COUNTIF(E51,"C")+COUNTIF(E4,"&gt;9")+COUNTIF(E45,"&gt;2"))/38*100), "")</f>
        <v/>
      </c>
      <c r="F2" s="107" t="str">
        <f t="shared" si="0"/>
        <v/>
      </c>
      <c r="G2" s="107" t="str">
        <f t="shared" si="0"/>
        <v/>
      </c>
      <c r="H2" s="107" t="str">
        <f t="shared" si="0"/>
        <v/>
      </c>
      <c r="I2" s="107" t="str">
        <f t="shared" si="0"/>
        <v/>
      </c>
      <c r="J2" s="107" t="str">
        <f t="shared" si="0"/>
        <v/>
      </c>
      <c r="K2" s="107" t="str">
        <f t="shared" si="0"/>
        <v/>
      </c>
      <c r="L2" s="107" t="str">
        <f t="shared" si="0"/>
        <v/>
      </c>
      <c r="M2" s="107" t="str">
        <f t="shared" si="0"/>
        <v/>
      </c>
      <c r="N2" s="107" t="str">
        <f t="shared" si="0"/>
        <v/>
      </c>
      <c r="O2" s="107" t="str">
        <f t="shared" si="0"/>
        <v/>
      </c>
      <c r="P2" s="107" t="str">
        <f t="shared" si="0"/>
        <v/>
      </c>
      <c r="Q2" s="107" t="str">
        <f t="shared" si="0"/>
        <v/>
      </c>
      <c r="R2" s="107" t="str">
        <f t="shared" si="0"/>
        <v/>
      </c>
      <c r="S2" s="107" t="str">
        <f t="shared" si="0"/>
        <v/>
      </c>
      <c r="T2" s="107" t="str">
        <f t="shared" si="0"/>
        <v/>
      </c>
      <c r="U2" s="107" t="str">
        <f t="shared" si="0"/>
        <v/>
      </c>
      <c r="V2" s="107" t="str">
        <f t="shared" si="0"/>
        <v/>
      </c>
      <c r="W2" s="107" t="str">
        <f t="shared" si="0"/>
        <v/>
      </c>
      <c r="X2" s="277"/>
    </row>
    <row r="3" spans="1:24" ht="12.75" customHeight="1" x14ac:dyDescent="0.2">
      <c r="A3" s="277"/>
      <c r="B3" s="275" t="s">
        <v>109</v>
      </c>
      <c r="C3" s="276"/>
      <c r="D3" s="83"/>
      <c r="E3" s="118"/>
      <c r="F3" s="83"/>
      <c r="G3" s="83"/>
      <c r="H3" s="83"/>
      <c r="I3" s="83"/>
      <c r="J3" s="83"/>
      <c r="K3" s="83"/>
      <c r="L3" s="83"/>
      <c r="M3" s="83"/>
      <c r="N3" s="83"/>
      <c r="O3" s="83"/>
      <c r="P3" s="83"/>
      <c r="Q3" s="83"/>
      <c r="R3" s="83"/>
      <c r="S3" s="83"/>
      <c r="T3" s="83"/>
      <c r="U3" s="83"/>
      <c r="V3" s="83"/>
      <c r="W3" s="83"/>
      <c r="X3" s="277"/>
    </row>
    <row r="4" spans="1:24" ht="63.75" x14ac:dyDescent="0.2">
      <c r="A4" s="277"/>
      <c r="B4" s="193" t="s">
        <v>74</v>
      </c>
      <c r="C4" s="212" t="s">
        <v>182</v>
      </c>
      <c r="D4" s="211"/>
      <c r="E4" s="96"/>
      <c r="F4" s="96"/>
      <c r="G4" s="96"/>
      <c r="H4" s="96"/>
      <c r="I4" s="96"/>
      <c r="J4" s="96"/>
      <c r="K4" s="96"/>
      <c r="L4" s="96"/>
      <c r="M4" s="96"/>
      <c r="N4" s="96"/>
      <c r="O4" s="96"/>
      <c r="P4" s="96"/>
      <c r="Q4" s="96"/>
      <c r="R4" s="96"/>
      <c r="S4" s="96"/>
      <c r="T4" s="96"/>
      <c r="U4" s="96"/>
      <c r="V4" s="96"/>
      <c r="W4" s="96"/>
      <c r="X4" s="277"/>
    </row>
    <row r="5" spans="1:24" ht="51" x14ac:dyDescent="0.2">
      <c r="A5" s="277"/>
      <c r="B5" s="193" t="s">
        <v>75</v>
      </c>
      <c r="C5" s="212" t="s">
        <v>183</v>
      </c>
      <c r="D5" s="96"/>
      <c r="E5" s="96"/>
      <c r="F5" s="96"/>
      <c r="G5" s="96"/>
      <c r="H5" s="96"/>
      <c r="I5" s="96"/>
      <c r="J5" s="96"/>
      <c r="K5" s="96"/>
      <c r="L5" s="96"/>
      <c r="M5" s="96"/>
      <c r="N5" s="96"/>
      <c r="O5" s="96"/>
      <c r="P5" s="96"/>
      <c r="Q5" s="96"/>
      <c r="R5" s="96"/>
      <c r="S5" s="96"/>
      <c r="T5" s="96"/>
      <c r="U5" s="96"/>
      <c r="V5" s="96"/>
      <c r="W5" s="96"/>
      <c r="X5" s="277"/>
    </row>
    <row r="6" spans="1:24" ht="12.75" customHeight="1" x14ac:dyDescent="0.2">
      <c r="A6" s="277"/>
      <c r="B6" s="275" t="s">
        <v>94</v>
      </c>
      <c r="C6" s="276"/>
      <c r="D6" s="83"/>
      <c r="E6" s="118"/>
      <c r="F6" s="83"/>
      <c r="G6" s="83"/>
      <c r="H6" s="83"/>
      <c r="I6" s="83"/>
      <c r="J6" s="83"/>
      <c r="K6" s="83"/>
      <c r="L6" s="83"/>
      <c r="M6" s="83"/>
      <c r="N6" s="83"/>
      <c r="O6" s="83"/>
      <c r="P6" s="83"/>
      <c r="Q6" s="83"/>
      <c r="R6" s="83"/>
      <c r="S6" s="83"/>
      <c r="T6" s="83"/>
      <c r="U6" s="83"/>
      <c r="V6" s="83"/>
      <c r="W6" s="83"/>
      <c r="X6" s="277"/>
    </row>
    <row r="7" spans="1:24" ht="76.5" x14ac:dyDescent="0.2">
      <c r="A7" s="277"/>
      <c r="B7" s="193" t="s">
        <v>80</v>
      </c>
      <c r="C7" s="212" t="s">
        <v>184</v>
      </c>
      <c r="D7" s="96"/>
      <c r="E7" s="96"/>
      <c r="F7" s="96"/>
      <c r="G7" s="96"/>
      <c r="H7" s="96"/>
      <c r="I7" s="96"/>
      <c r="J7" s="96"/>
      <c r="K7" s="96"/>
      <c r="L7" s="96"/>
      <c r="M7" s="96"/>
      <c r="N7" s="96"/>
      <c r="O7" s="96"/>
      <c r="P7" s="96"/>
      <c r="Q7" s="96"/>
      <c r="R7" s="96"/>
      <c r="S7" s="96"/>
      <c r="T7" s="96"/>
      <c r="U7" s="96"/>
      <c r="V7" s="96"/>
      <c r="W7" s="96"/>
      <c r="X7" s="277"/>
    </row>
    <row r="8" spans="1:24" ht="38.25" x14ac:dyDescent="0.2">
      <c r="A8" s="277"/>
      <c r="B8" s="193" t="s">
        <v>86</v>
      </c>
      <c r="C8" s="212" t="s">
        <v>185</v>
      </c>
      <c r="D8" s="96"/>
      <c r="E8" s="96"/>
      <c r="F8" s="96"/>
      <c r="G8" s="96"/>
      <c r="H8" s="96"/>
      <c r="I8" s="96"/>
      <c r="J8" s="96"/>
      <c r="K8" s="96"/>
      <c r="L8" s="96"/>
      <c r="M8" s="96"/>
      <c r="N8" s="96"/>
      <c r="O8" s="96"/>
      <c r="P8" s="96"/>
      <c r="Q8" s="96"/>
      <c r="R8" s="96"/>
      <c r="S8" s="96"/>
      <c r="T8" s="96"/>
      <c r="U8" s="96"/>
      <c r="V8" s="96"/>
      <c r="W8" s="96"/>
      <c r="X8" s="277"/>
    </row>
    <row r="9" spans="1:24" ht="25.5" x14ac:dyDescent="0.2">
      <c r="A9" s="277"/>
      <c r="B9" s="193" t="s">
        <v>87</v>
      </c>
      <c r="C9" s="212" t="s">
        <v>186</v>
      </c>
      <c r="D9" s="96"/>
      <c r="E9" s="96"/>
      <c r="F9" s="96"/>
      <c r="G9" s="96"/>
      <c r="H9" s="96"/>
      <c r="I9" s="96"/>
      <c r="J9" s="96"/>
      <c r="K9" s="96"/>
      <c r="L9" s="96"/>
      <c r="M9" s="96"/>
      <c r="N9" s="96"/>
      <c r="O9" s="96"/>
      <c r="P9" s="96"/>
      <c r="Q9" s="96"/>
      <c r="R9" s="96"/>
      <c r="S9" s="96"/>
      <c r="T9" s="96"/>
      <c r="U9" s="96"/>
      <c r="V9" s="96"/>
      <c r="W9" s="96"/>
      <c r="X9" s="277"/>
    </row>
    <row r="10" spans="1:24" ht="51" customHeight="1" x14ac:dyDescent="0.2">
      <c r="A10" s="277"/>
      <c r="B10" s="191" t="s">
        <v>88</v>
      </c>
      <c r="C10" s="213" t="s">
        <v>187</v>
      </c>
      <c r="D10" s="96"/>
      <c r="E10" s="96"/>
      <c r="F10" s="96"/>
      <c r="G10" s="96"/>
      <c r="H10" s="96"/>
      <c r="I10" s="96"/>
      <c r="J10" s="96"/>
      <c r="K10" s="96"/>
      <c r="L10" s="96"/>
      <c r="M10" s="96"/>
      <c r="N10" s="96"/>
      <c r="O10" s="96"/>
      <c r="P10" s="96"/>
      <c r="Q10" s="96"/>
      <c r="R10" s="96"/>
      <c r="S10" s="96"/>
      <c r="T10" s="96"/>
      <c r="U10" s="96"/>
      <c r="V10" s="96"/>
      <c r="W10" s="96"/>
      <c r="X10" s="277"/>
    </row>
    <row r="11" spans="1:24" ht="51" x14ac:dyDescent="0.2">
      <c r="A11" s="277"/>
      <c r="B11" s="193" t="s">
        <v>128</v>
      </c>
      <c r="C11" s="212" t="s">
        <v>188</v>
      </c>
      <c r="D11" s="96"/>
      <c r="E11" s="96"/>
      <c r="F11" s="96"/>
      <c r="G11" s="96"/>
      <c r="H11" s="96"/>
      <c r="I11" s="96"/>
      <c r="J11" s="96"/>
      <c r="K11" s="96"/>
      <c r="L11" s="96"/>
      <c r="M11" s="96"/>
      <c r="N11" s="96"/>
      <c r="O11" s="96"/>
      <c r="P11" s="96"/>
      <c r="Q11" s="96"/>
      <c r="R11" s="96"/>
      <c r="S11" s="96"/>
      <c r="T11" s="96"/>
      <c r="U11" s="96"/>
      <c r="V11" s="96"/>
      <c r="W11" s="96"/>
      <c r="X11" s="277"/>
    </row>
    <row r="12" spans="1:24" ht="12.75" customHeight="1" x14ac:dyDescent="0.2">
      <c r="A12" s="277"/>
      <c r="B12" s="275" t="s">
        <v>95</v>
      </c>
      <c r="C12" s="276"/>
      <c r="D12" s="83"/>
      <c r="E12" s="118"/>
      <c r="F12" s="83"/>
      <c r="G12" s="83"/>
      <c r="H12" s="83"/>
      <c r="I12" s="83"/>
      <c r="J12" s="83"/>
      <c r="K12" s="83"/>
      <c r="L12" s="83"/>
      <c r="M12" s="83"/>
      <c r="N12" s="83"/>
      <c r="O12" s="83"/>
      <c r="P12" s="83"/>
      <c r="Q12" s="83"/>
      <c r="R12" s="83"/>
      <c r="S12" s="83"/>
      <c r="T12" s="83"/>
      <c r="U12" s="83"/>
      <c r="V12" s="83"/>
      <c r="W12" s="83"/>
      <c r="X12" s="277"/>
    </row>
    <row r="13" spans="1:24" ht="12.75" customHeight="1" x14ac:dyDescent="0.2">
      <c r="A13" s="277"/>
      <c r="B13" s="193" t="s">
        <v>89</v>
      </c>
      <c r="C13" s="212" t="s">
        <v>189</v>
      </c>
      <c r="D13" s="96"/>
      <c r="E13" s="96"/>
      <c r="F13" s="96"/>
      <c r="G13" s="96"/>
      <c r="H13" s="96"/>
      <c r="I13" s="96"/>
      <c r="J13" s="96"/>
      <c r="K13" s="96"/>
      <c r="L13" s="96"/>
      <c r="M13" s="96"/>
      <c r="N13" s="96"/>
      <c r="O13" s="96"/>
      <c r="P13" s="96"/>
      <c r="Q13" s="96"/>
      <c r="R13" s="96"/>
      <c r="S13" s="96"/>
      <c r="T13" s="96"/>
      <c r="U13" s="96"/>
      <c r="V13" s="96"/>
      <c r="W13" s="96"/>
      <c r="X13" s="277"/>
    </row>
    <row r="14" spans="1:24" x14ac:dyDescent="0.2">
      <c r="A14" s="277"/>
      <c r="B14" s="193" t="s">
        <v>90</v>
      </c>
      <c r="C14" s="212" t="s">
        <v>190</v>
      </c>
      <c r="D14" s="96"/>
      <c r="E14" s="96"/>
      <c r="F14" s="96"/>
      <c r="G14" s="96"/>
      <c r="H14" s="96"/>
      <c r="I14" s="96"/>
      <c r="J14" s="96"/>
      <c r="K14" s="96"/>
      <c r="L14" s="96"/>
      <c r="M14" s="96"/>
      <c r="N14" s="96"/>
      <c r="O14" s="96"/>
      <c r="P14" s="96"/>
      <c r="Q14" s="96"/>
      <c r="R14" s="96"/>
      <c r="S14" s="96"/>
      <c r="T14" s="96"/>
      <c r="U14" s="96"/>
      <c r="V14" s="96"/>
      <c r="W14" s="96"/>
      <c r="X14" s="277"/>
    </row>
    <row r="15" spans="1:24" ht="25.5" x14ac:dyDescent="0.2">
      <c r="A15" s="277"/>
      <c r="B15" s="193" t="s">
        <v>96</v>
      </c>
      <c r="C15" s="212" t="s">
        <v>191</v>
      </c>
      <c r="D15" s="96"/>
      <c r="E15" s="96"/>
      <c r="F15" s="96"/>
      <c r="G15" s="96"/>
      <c r="H15" s="96"/>
      <c r="I15" s="96"/>
      <c r="J15" s="96"/>
      <c r="K15" s="96"/>
      <c r="L15" s="96"/>
      <c r="M15" s="96"/>
      <c r="N15" s="96"/>
      <c r="O15" s="96"/>
      <c r="P15" s="96"/>
      <c r="Q15" s="96"/>
      <c r="R15" s="96"/>
      <c r="S15" s="96"/>
      <c r="T15" s="96"/>
      <c r="U15" s="96"/>
      <c r="V15" s="96"/>
      <c r="W15" s="96"/>
      <c r="X15" s="277"/>
    </row>
    <row r="16" spans="1:24" ht="12.75" customHeight="1" x14ac:dyDescent="0.2">
      <c r="A16" s="277"/>
      <c r="B16" s="193" t="s">
        <v>97</v>
      </c>
      <c r="C16" s="212" t="s">
        <v>192</v>
      </c>
      <c r="D16" s="96"/>
      <c r="E16" s="96"/>
      <c r="F16" s="96"/>
      <c r="G16" s="96"/>
      <c r="H16" s="96"/>
      <c r="I16" s="96"/>
      <c r="J16" s="96"/>
      <c r="K16" s="96"/>
      <c r="L16" s="96"/>
      <c r="M16" s="96"/>
      <c r="N16" s="96"/>
      <c r="O16" s="96"/>
      <c r="P16" s="96"/>
      <c r="Q16" s="96"/>
      <c r="R16" s="96"/>
      <c r="S16" s="96"/>
      <c r="T16" s="96"/>
      <c r="U16" s="96"/>
      <c r="V16" s="96"/>
      <c r="W16" s="96"/>
      <c r="X16" s="277"/>
    </row>
    <row r="17" spans="1:24" ht="12.75" customHeight="1" x14ac:dyDescent="0.2">
      <c r="A17" s="277"/>
      <c r="B17" s="275" t="s">
        <v>131</v>
      </c>
      <c r="C17" s="276"/>
      <c r="D17" s="83"/>
      <c r="E17" s="118"/>
      <c r="F17" s="83"/>
      <c r="G17" s="83"/>
      <c r="H17" s="83"/>
      <c r="I17" s="83"/>
      <c r="J17" s="83"/>
      <c r="K17" s="83"/>
      <c r="L17" s="83"/>
      <c r="M17" s="83"/>
      <c r="N17" s="83"/>
      <c r="O17" s="83"/>
      <c r="P17" s="83"/>
      <c r="Q17" s="83"/>
      <c r="R17" s="83"/>
      <c r="S17" s="83"/>
      <c r="T17" s="83"/>
      <c r="U17" s="83"/>
      <c r="V17" s="83"/>
      <c r="W17" s="83"/>
      <c r="X17" s="277"/>
    </row>
    <row r="18" spans="1:24" ht="38.25" x14ac:dyDescent="0.2">
      <c r="A18" s="277"/>
      <c r="B18" s="193" t="s">
        <v>91</v>
      </c>
      <c r="C18" s="212" t="s">
        <v>193</v>
      </c>
      <c r="D18" s="96"/>
      <c r="E18" s="96"/>
      <c r="F18" s="96"/>
      <c r="G18" s="96"/>
      <c r="H18" s="96"/>
      <c r="I18" s="96"/>
      <c r="J18" s="96"/>
      <c r="K18" s="96"/>
      <c r="L18" s="96"/>
      <c r="M18" s="96"/>
      <c r="N18" s="96"/>
      <c r="O18" s="96"/>
      <c r="P18" s="96"/>
      <c r="Q18" s="96"/>
      <c r="R18" s="96"/>
      <c r="S18" s="96"/>
      <c r="T18" s="96"/>
      <c r="U18" s="96"/>
      <c r="V18" s="96"/>
      <c r="W18" s="96"/>
      <c r="X18" s="277"/>
    </row>
    <row r="19" spans="1:24" ht="63.75" x14ac:dyDescent="0.2">
      <c r="A19" s="277"/>
      <c r="B19" s="193" t="s">
        <v>92</v>
      </c>
      <c r="C19" s="212" t="s">
        <v>194</v>
      </c>
      <c r="D19" s="96"/>
      <c r="E19" s="96"/>
      <c r="F19" s="96"/>
      <c r="G19" s="96"/>
      <c r="H19" s="96"/>
      <c r="I19" s="96"/>
      <c r="J19" s="96"/>
      <c r="K19" s="96"/>
      <c r="L19" s="96"/>
      <c r="M19" s="96"/>
      <c r="N19" s="96"/>
      <c r="O19" s="96"/>
      <c r="P19" s="96"/>
      <c r="Q19" s="96"/>
      <c r="R19" s="96"/>
      <c r="S19" s="96"/>
      <c r="T19" s="96"/>
      <c r="U19" s="96"/>
      <c r="V19" s="96"/>
      <c r="W19" s="96"/>
      <c r="X19" s="277"/>
    </row>
    <row r="20" spans="1:24" ht="12.75" customHeight="1" x14ac:dyDescent="0.2">
      <c r="A20" s="277"/>
      <c r="B20" s="275" t="s">
        <v>132</v>
      </c>
      <c r="C20" s="276"/>
      <c r="D20" s="83"/>
      <c r="E20" s="118"/>
      <c r="F20" s="83"/>
      <c r="G20" s="83"/>
      <c r="H20" s="83"/>
      <c r="I20" s="83"/>
      <c r="J20" s="83"/>
      <c r="K20" s="83"/>
      <c r="L20" s="83"/>
      <c r="M20" s="83"/>
      <c r="N20" s="83"/>
      <c r="O20" s="83"/>
      <c r="P20" s="83"/>
      <c r="Q20" s="83"/>
      <c r="R20" s="83"/>
      <c r="S20" s="83"/>
      <c r="T20" s="83"/>
      <c r="U20" s="83"/>
      <c r="V20" s="83"/>
      <c r="W20" s="83"/>
      <c r="X20" s="277"/>
    </row>
    <row r="21" spans="1:24" ht="63.75" x14ac:dyDescent="0.2">
      <c r="A21" s="277"/>
      <c r="B21" s="193" t="s">
        <v>110</v>
      </c>
      <c r="C21" s="214" t="s">
        <v>304</v>
      </c>
      <c r="D21" s="96"/>
      <c r="E21" s="96"/>
      <c r="F21" s="96"/>
      <c r="G21" s="96"/>
      <c r="H21" s="96"/>
      <c r="I21" s="96"/>
      <c r="J21" s="96"/>
      <c r="K21" s="96"/>
      <c r="L21" s="96"/>
      <c r="M21" s="96"/>
      <c r="N21" s="96"/>
      <c r="O21" s="96"/>
      <c r="P21" s="96"/>
      <c r="Q21" s="96"/>
      <c r="R21" s="96"/>
      <c r="S21" s="96"/>
      <c r="T21" s="96"/>
      <c r="U21" s="96"/>
      <c r="V21" s="96"/>
      <c r="W21" s="96"/>
      <c r="X21" s="277"/>
    </row>
    <row r="22" spans="1:24" ht="38.25" x14ac:dyDescent="0.2">
      <c r="A22" s="277"/>
      <c r="B22" s="193" t="s">
        <v>111</v>
      </c>
      <c r="C22" s="212" t="s">
        <v>170</v>
      </c>
      <c r="D22" s="96"/>
      <c r="E22" s="96"/>
      <c r="F22" s="96"/>
      <c r="G22" s="96"/>
      <c r="H22" s="96"/>
      <c r="I22" s="96"/>
      <c r="J22" s="96"/>
      <c r="K22" s="96"/>
      <c r="L22" s="96"/>
      <c r="M22" s="96"/>
      <c r="N22" s="96"/>
      <c r="O22" s="96"/>
      <c r="P22" s="96"/>
      <c r="Q22" s="96"/>
      <c r="R22" s="96"/>
      <c r="S22" s="96"/>
      <c r="T22" s="96"/>
      <c r="U22" s="96"/>
      <c r="V22" s="96"/>
      <c r="W22" s="96"/>
      <c r="X22" s="277"/>
    </row>
    <row r="23" spans="1:24" ht="51" x14ac:dyDescent="0.2">
      <c r="A23" s="277"/>
      <c r="B23" s="193" t="s">
        <v>112</v>
      </c>
      <c r="C23" s="212" t="s">
        <v>195</v>
      </c>
      <c r="D23" s="96"/>
      <c r="E23" s="96"/>
      <c r="F23" s="96"/>
      <c r="G23" s="96"/>
      <c r="H23" s="96"/>
      <c r="I23" s="96"/>
      <c r="J23" s="96"/>
      <c r="K23" s="96"/>
      <c r="L23" s="96"/>
      <c r="M23" s="96"/>
      <c r="N23" s="96"/>
      <c r="O23" s="96"/>
      <c r="P23" s="96"/>
      <c r="Q23" s="96"/>
      <c r="R23" s="96"/>
      <c r="S23" s="96"/>
      <c r="T23" s="96"/>
      <c r="U23" s="96"/>
      <c r="V23" s="96"/>
      <c r="W23" s="96"/>
      <c r="X23" s="277"/>
    </row>
    <row r="24" spans="1:24" ht="76.5" x14ac:dyDescent="0.2">
      <c r="A24" s="277"/>
      <c r="B24" s="193" t="s">
        <v>134</v>
      </c>
      <c r="C24" s="212" t="s">
        <v>196</v>
      </c>
      <c r="D24" s="96"/>
      <c r="E24" s="96"/>
      <c r="F24" s="96"/>
      <c r="G24" s="96"/>
      <c r="H24" s="96"/>
      <c r="I24" s="96"/>
      <c r="J24" s="96"/>
      <c r="K24" s="96"/>
      <c r="L24" s="96"/>
      <c r="M24" s="96"/>
      <c r="N24" s="96"/>
      <c r="O24" s="96"/>
      <c r="P24" s="96"/>
      <c r="Q24" s="96"/>
      <c r="R24" s="96"/>
      <c r="S24" s="96"/>
      <c r="T24" s="96"/>
      <c r="U24" s="96"/>
      <c r="V24" s="96"/>
      <c r="W24" s="96"/>
      <c r="X24" s="277"/>
    </row>
    <row r="25" spans="1:24" ht="12.75" customHeight="1" x14ac:dyDescent="0.2">
      <c r="A25" s="277"/>
      <c r="B25" s="275" t="s">
        <v>133</v>
      </c>
      <c r="C25" s="276"/>
      <c r="D25" s="83"/>
      <c r="E25" s="118"/>
      <c r="F25" s="83"/>
      <c r="G25" s="83"/>
      <c r="H25" s="83"/>
      <c r="I25" s="83"/>
      <c r="J25" s="83"/>
      <c r="K25" s="83"/>
      <c r="L25" s="83"/>
      <c r="M25" s="83"/>
      <c r="N25" s="83"/>
      <c r="O25" s="83"/>
      <c r="P25" s="83"/>
      <c r="Q25" s="83"/>
      <c r="R25" s="83"/>
      <c r="S25" s="83"/>
      <c r="T25" s="83"/>
      <c r="U25" s="83"/>
      <c r="V25" s="83"/>
      <c r="W25" s="83"/>
      <c r="X25" s="277"/>
    </row>
    <row r="26" spans="1:24" ht="12.75" customHeight="1" x14ac:dyDescent="0.2">
      <c r="A26" s="277"/>
      <c r="B26" s="193" t="s">
        <v>113</v>
      </c>
      <c r="C26" s="212" t="s">
        <v>197</v>
      </c>
      <c r="D26" s="96"/>
      <c r="E26" s="96"/>
      <c r="F26" s="96"/>
      <c r="G26" s="96"/>
      <c r="H26" s="96"/>
      <c r="I26" s="96"/>
      <c r="J26" s="96"/>
      <c r="K26" s="96"/>
      <c r="L26" s="96"/>
      <c r="M26" s="96"/>
      <c r="N26" s="96"/>
      <c r="O26" s="96"/>
      <c r="P26" s="96"/>
      <c r="Q26" s="96"/>
      <c r="R26" s="96"/>
      <c r="S26" s="96"/>
      <c r="T26" s="96"/>
      <c r="U26" s="96"/>
      <c r="V26" s="96"/>
      <c r="W26" s="96"/>
      <c r="X26" s="277"/>
    </row>
    <row r="27" spans="1:24" x14ac:dyDescent="0.2">
      <c r="A27" s="277"/>
      <c r="B27" s="193" t="s">
        <v>118</v>
      </c>
      <c r="C27" s="212" t="s">
        <v>198</v>
      </c>
      <c r="D27" s="96"/>
      <c r="E27" s="96"/>
      <c r="F27" s="96"/>
      <c r="G27" s="96"/>
      <c r="H27" s="96"/>
      <c r="I27" s="96"/>
      <c r="J27" s="96"/>
      <c r="K27" s="96"/>
      <c r="L27" s="96"/>
      <c r="M27" s="96"/>
      <c r="N27" s="96"/>
      <c r="O27" s="96"/>
      <c r="P27" s="96"/>
      <c r="Q27" s="96"/>
      <c r="R27" s="96"/>
      <c r="S27" s="96"/>
      <c r="T27" s="96"/>
      <c r="U27" s="96"/>
      <c r="V27" s="96"/>
      <c r="W27" s="96"/>
      <c r="X27" s="277"/>
    </row>
    <row r="28" spans="1:24" ht="25.5" x14ac:dyDescent="0.2">
      <c r="A28" s="277"/>
      <c r="B28" s="193" t="s">
        <v>119</v>
      </c>
      <c r="C28" s="212" t="s">
        <v>199</v>
      </c>
      <c r="D28" s="96"/>
      <c r="E28" s="96"/>
      <c r="F28" s="96"/>
      <c r="G28" s="96"/>
      <c r="H28" s="96"/>
      <c r="I28" s="96"/>
      <c r="J28" s="96"/>
      <c r="K28" s="96"/>
      <c r="L28" s="96"/>
      <c r="M28" s="96"/>
      <c r="N28" s="96"/>
      <c r="O28" s="96"/>
      <c r="P28" s="96"/>
      <c r="Q28" s="96"/>
      <c r="R28" s="96"/>
      <c r="S28" s="96"/>
      <c r="T28" s="96"/>
      <c r="U28" s="96"/>
      <c r="V28" s="96"/>
      <c r="W28" s="96"/>
      <c r="X28" s="277"/>
    </row>
    <row r="29" spans="1:24" ht="38.25" x14ac:dyDescent="0.2">
      <c r="A29" s="277"/>
      <c r="B29" s="193" t="s">
        <v>135</v>
      </c>
      <c r="C29" s="212" t="s">
        <v>200</v>
      </c>
      <c r="D29" s="96"/>
      <c r="E29" s="96"/>
      <c r="F29" s="96"/>
      <c r="G29" s="96"/>
      <c r="H29" s="96"/>
      <c r="I29" s="96"/>
      <c r="J29" s="96"/>
      <c r="K29" s="96"/>
      <c r="L29" s="96"/>
      <c r="M29" s="96"/>
      <c r="N29" s="96"/>
      <c r="O29" s="96"/>
      <c r="P29" s="96"/>
      <c r="Q29" s="96"/>
      <c r="R29" s="96"/>
      <c r="S29" s="96"/>
      <c r="T29" s="96"/>
      <c r="U29" s="96"/>
      <c r="V29" s="96"/>
      <c r="W29" s="96"/>
      <c r="X29" s="277"/>
    </row>
    <row r="30" spans="1:24" ht="38.25" x14ac:dyDescent="0.2">
      <c r="A30" s="277"/>
      <c r="B30" s="193" t="s">
        <v>136</v>
      </c>
      <c r="C30" s="212" t="s">
        <v>201</v>
      </c>
      <c r="D30" s="96"/>
      <c r="E30" s="96"/>
      <c r="F30" s="96"/>
      <c r="G30" s="96"/>
      <c r="H30" s="96"/>
      <c r="I30" s="96"/>
      <c r="J30" s="96"/>
      <c r="K30" s="96"/>
      <c r="L30" s="96"/>
      <c r="M30" s="96"/>
      <c r="N30" s="96"/>
      <c r="O30" s="96"/>
      <c r="P30" s="96"/>
      <c r="Q30" s="96"/>
      <c r="R30" s="96"/>
      <c r="S30" s="96"/>
      <c r="T30" s="96"/>
      <c r="U30" s="96"/>
      <c r="V30" s="96"/>
      <c r="W30" s="96"/>
      <c r="X30" s="277"/>
    </row>
    <row r="31" spans="1:24" ht="12.75" customHeight="1" x14ac:dyDescent="0.2">
      <c r="A31" s="277"/>
      <c r="B31" s="278" t="s">
        <v>202</v>
      </c>
      <c r="C31" s="276"/>
      <c r="D31" s="83"/>
      <c r="E31" s="118"/>
      <c r="F31" s="83"/>
      <c r="G31" s="83"/>
      <c r="H31" s="83"/>
      <c r="I31" s="83"/>
      <c r="J31" s="83"/>
      <c r="K31" s="83"/>
      <c r="L31" s="83"/>
      <c r="M31" s="83"/>
      <c r="N31" s="83"/>
      <c r="O31" s="83"/>
      <c r="P31" s="83"/>
      <c r="Q31" s="83"/>
      <c r="R31" s="83"/>
      <c r="S31" s="83"/>
      <c r="T31" s="83"/>
      <c r="U31" s="83"/>
      <c r="V31" s="83"/>
      <c r="W31" s="83"/>
      <c r="X31" s="277"/>
    </row>
    <row r="32" spans="1:24" ht="25.5" x14ac:dyDescent="0.2">
      <c r="A32" s="277"/>
      <c r="B32" s="193" t="s">
        <v>121</v>
      </c>
      <c r="C32" s="212" t="s">
        <v>203</v>
      </c>
      <c r="D32" s="96"/>
      <c r="E32" s="96"/>
      <c r="F32" s="96"/>
      <c r="G32" s="96"/>
      <c r="H32" s="96"/>
      <c r="I32" s="96"/>
      <c r="J32" s="96"/>
      <c r="K32" s="96"/>
      <c r="L32" s="96"/>
      <c r="M32" s="96"/>
      <c r="N32" s="96"/>
      <c r="O32" s="96"/>
      <c r="P32" s="96"/>
      <c r="Q32" s="96"/>
      <c r="R32" s="96"/>
      <c r="S32" s="96"/>
      <c r="T32" s="96"/>
      <c r="U32" s="96"/>
      <c r="V32" s="96"/>
      <c r="W32" s="96"/>
      <c r="X32" s="277"/>
    </row>
    <row r="33" spans="1:24" ht="38.25" x14ac:dyDescent="0.2">
      <c r="A33" s="277"/>
      <c r="B33" s="193" t="s">
        <v>122</v>
      </c>
      <c r="C33" s="212" t="s">
        <v>204</v>
      </c>
      <c r="D33" s="96"/>
      <c r="E33" s="96"/>
      <c r="F33" s="96"/>
      <c r="G33" s="96"/>
      <c r="H33" s="96"/>
      <c r="I33" s="96"/>
      <c r="J33" s="96"/>
      <c r="K33" s="96"/>
      <c r="L33" s="96"/>
      <c r="M33" s="96"/>
      <c r="N33" s="96"/>
      <c r="O33" s="96"/>
      <c r="P33" s="96"/>
      <c r="Q33" s="96"/>
      <c r="R33" s="96"/>
      <c r="S33" s="96"/>
      <c r="T33" s="96"/>
      <c r="U33" s="96"/>
      <c r="V33" s="96"/>
      <c r="W33" s="96"/>
      <c r="X33" s="277"/>
    </row>
    <row r="34" spans="1:24" ht="25.5" x14ac:dyDescent="0.2">
      <c r="A34" s="277"/>
      <c r="B34" s="191" t="s">
        <v>139</v>
      </c>
      <c r="C34" s="215" t="s">
        <v>205</v>
      </c>
      <c r="D34" s="96"/>
      <c r="E34" s="96"/>
      <c r="F34" s="96"/>
      <c r="G34" s="96"/>
      <c r="H34" s="96"/>
      <c r="I34" s="96"/>
      <c r="J34" s="96"/>
      <c r="K34" s="96"/>
      <c r="L34" s="96"/>
      <c r="M34" s="96"/>
      <c r="N34" s="96"/>
      <c r="O34" s="96"/>
      <c r="P34" s="96"/>
      <c r="Q34" s="96"/>
      <c r="R34" s="96"/>
      <c r="S34" s="96"/>
      <c r="T34" s="96"/>
      <c r="U34" s="96"/>
      <c r="V34" s="96"/>
      <c r="W34" s="96"/>
      <c r="X34" s="277"/>
    </row>
    <row r="35" spans="1:24" ht="38.25" x14ac:dyDescent="0.2">
      <c r="A35" s="277"/>
      <c r="B35" s="191" t="s">
        <v>150</v>
      </c>
      <c r="C35" s="213" t="s">
        <v>206</v>
      </c>
      <c r="D35" s="96"/>
      <c r="E35" s="96"/>
      <c r="F35" s="96"/>
      <c r="G35" s="96"/>
      <c r="H35" s="96"/>
      <c r="I35" s="96"/>
      <c r="J35" s="96"/>
      <c r="K35" s="96"/>
      <c r="L35" s="96"/>
      <c r="M35" s="96"/>
      <c r="N35" s="96"/>
      <c r="O35" s="96"/>
      <c r="P35" s="96"/>
      <c r="Q35" s="96"/>
      <c r="R35" s="96"/>
      <c r="S35" s="96"/>
      <c r="T35" s="96"/>
      <c r="U35" s="96"/>
      <c r="V35" s="96"/>
      <c r="W35" s="96"/>
      <c r="X35" s="277"/>
    </row>
    <row r="36" spans="1:24" ht="38.25" x14ac:dyDescent="0.2">
      <c r="A36" s="277"/>
      <c r="B36" s="191" t="s">
        <v>151</v>
      </c>
      <c r="C36" s="213" t="s">
        <v>207</v>
      </c>
      <c r="D36" s="95"/>
      <c r="E36" s="95"/>
      <c r="F36" s="95"/>
      <c r="G36" s="95"/>
      <c r="H36" s="95"/>
      <c r="I36" s="95"/>
      <c r="J36" s="95"/>
      <c r="K36" s="95"/>
      <c r="L36" s="95"/>
      <c r="M36" s="95"/>
      <c r="N36" s="95"/>
      <c r="O36" s="95"/>
      <c r="P36" s="95"/>
      <c r="Q36" s="95"/>
      <c r="R36" s="95"/>
      <c r="S36" s="95"/>
      <c r="T36" s="95"/>
      <c r="U36" s="95"/>
      <c r="V36" s="95"/>
      <c r="W36" s="95"/>
      <c r="X36" s="277"/>
    </row>
    <row r="37" spans="1:24" ht="12.75" customHeight="1" x14ac:dyDescent="0.2">
      <c r="A37" s="277"/>
      <c r="B37" s="191" t="s">
        <v>152</v>
      </c>
      <c r="C37" s="213" t="s">
        <v>208</v>
      </c>
      <c r="D37" s="95"/>
      <c r="E37" s="95"/>
      <c r="F37" s="95"/>
      <c r="G37" s="95"/>
      <c r="H37" s="95"/>
      <c r="I37" s="95"/>
      <c r="J37" s="95"/>
      <c r="K37" s="95"/>
      <c r="L37" s="95"/>
      <c r="M37" s="95"/>
      <c r="N37" s="95"/>
      <c r="O37" s="95"/>
      <c r="P37" s="95"/>
      <c r="Q37" s="95"/>
      <c r="R37" s="95"/>
      <c r="S37" s="95"/>
      <c r="T37" s="95"/>
      <c r="U37" s="95"/>
      <c r="V37" s="95"/>
      <c r="W37" s="95"/>
      <c r="X37" s="277"/>
    </row>
    <row r="38" spans="1:24" ht="12.75" customHeight="1" x14ac:dyDescent="0.2">
      <c r="A38" s="277"/>
      <c r="B38" s="279" t="s">
        <v>14</v>
      </c>
      <c r="C38" s="280"/>
      <c r="D38" s="83"/>
      <c r="E38" s="118"/>
      <c r="F38" s="83"/>
      <c r="G38" s="83"/>
      <c r="H38" s="83"/>
      <c r="I38" s="83"/>
      <c r="J38" s="83"/>
      <c r="K38" s="83"/>
      <c r="L38" s="83"/>
      <c r="M38" s="83"/>
      <c r="N38" s="83"/>
      <c r="O38" s="83"/>
      <c r="P38" s="83"/>
      <c r="Q38" s="83"/>
      <c r="R38" s="83"/>
      <c r="S38" s="83"/>
      <c r="T38" s="83"/>
      <c r="U38" s="83"/>
      <c r="V38" s="83"/>
      <c r="W38" s="83"/>
      <c r="X38" s="277"/>
    </row>
    <row r="39" spans="1:24" ht="38.25" x14ac:dyDescent="0.2">
      <c r="A39" s="277"/>
      <c r="B39" s="191" t="s">
        <v>140</v>
      </c>
      <c r="C39" s="213" t="s">
        <v>209</v>
      </c>
      <c r="D39" s="95"/>
      <c r="E39" s="95"/>
      <c r="F39" s="95"/>
      <c r="G39" s="95"/>
      <c r="H39" s="95"/>
      <c r="I39" s="95"/>
      <c r="J39" s="95"/>
      <c r="K39" s="95"/>
      <c r="L39" s="95"/>
      <c r="M39" s="95"/>
      <c r="N39" s="95"/>
      <c r="O39" s="95"/>
      <c r="P39" s="95"/>
      <c r="Q39" s="95"/>
      <c r="R39" s="95"/>
      <c r="S39" s="95"/>
      <c r="T39" s="95"/>
      <c r="U39" s="95"/>
      <c r="V39" s="95"/>
      <c r="W39" s="95"/>
      <c r="X39" s="277"/>
    </row>
    <row r="40" spans="1:24" ht="38.25" x14ac:dyDescent="0.2">
      <c r="A40" s="277"/>
      <c r="B40" s="191" t="s">
        <v>141</v>
      </c>
      <c r="C40" s="213" t="s">
        <v>210</v>
      </c>
      <c r="D40" s="95"/>
      <c r="E40" s="95"/>
      <c r="F40" s="95"/>
      <c r="G40" s="95"/>
      <c r="H40" s="95"/>
      <c r="I40" s="95"/>
      <c r="J40" s="95"/>
      <c r="K40" s="95"/>
      <c r="L40" s="95"/>
      <c r="M40" s="95"/>
      <c r="N40" s="95"/>
      <c r="O40" s="95"/>
      <c r="P40" s="95"/>
      <c r="Q40" s="95"/>
      <c r="R40" s="95"/>
      <c r="S40" s="95"/>
      <c r="T40" s="95"/>
      <c r="U40" s="95"/>
      <c r="V40" s="95"/>
      <c r="W40" s="95"/>
      <c r="X40" s="277"/>
    </row>
    <row r="41" spans="1:24" ht="12.75" customHeight="1" x14ac:dyDescent="0.2">
      <c r="A41" s="277"/>
      <c r="B41" s="279" t="s">
        <v>120</v>
      </c>
      <c r="C41" s="280"/>
      <c r="D41" s="83"/>
      <c r="E41" s="118"/>
      <c r="F41" s="83"/>
      <c r="G41" s="83"/>
      <c r="H41" s="83"/>
      <c r="I41" s="83"/>
      <c r="J41" s="83"/>
      <c r="K41" s="83"/>
      <c r="L41" s="83"/>
      <c r="M41" s="83"/>
      <c r="N41" s="83"/>
      <c r="O41" s="83"/>
      <c r="P41" s="83"/>
      <c r="Q41" s="83"/>
      <c r="R41" s="83"/>
      <c r="S41" s="83"/>
      <c r="T41" s="83"/>
      <c r="U41" s="83"/>
      <c r="V41" s="83"/>
      <c r="W41" s="83"/>
      <c r="X41" s="277"/>
    </row>
    <row r="42" spans="1:24" ht="25.5" customHeight="1" x14ac:dyDescent="0.2">
      <c r="A42" s="277"/>
      <c r="B42" s="191" t="s">
        <v>147</v>
      </c>
      <c r="C42" s="213" t="s">
        <v>212</v>
      </c>
      <c r="D42" s="95"/>
      <c r="E42" s="95"/>
      <c r="F42" s="95"/>
      <c r="G42" s="95"/>
      <c r="H42" s="95"/>
      <c r="I42" s="95"/>
      <c r="J42" s="95"/>
      <c r="K42" s="95"/>
      <c r="L42" s="95"/>
      <c r="M42" s="95"/>
      <c r="N42" s="95"/>
      <c r="O42" s="95"/>
      <c r="P42" s="95"/>
      <c r="Q42" s="95"/>
      <c r="R42" s="95"/>
      <c r="S42" s="95"/>
      <c r="T42" s="95"/>
      <c r="U42" s="95"/>
      <c r="V42" s="95"/>
      <c r="W42" s="95"/>
      <c r="X42" s="277"/>
    </row>
    <row r="43" spans="1:24" ht="51" x14ac:dyDescent="0.2">
      <c r="A43" s="277"/>
      <c r="B43" s="191" t="s">
        <v>148</v>
      </c>
      <c r="C43" s="213" t="s">
        <v>211</v>
      </c>
      <c r="D43" s="95"/>
      <c r="E43" s="95"/>
      <c r="F43" s="95"/>
      <c r="G43" s="95"/>
      <c r="H43" s="95"/>
      <c r="I43" s="95"/>
      <c r="J43" s="95"/>
      <c r="K43" s="95"/>
      <c r="L43" s="95"/>
      <c r="M43" s="95"/>
      <c r="N43" s="95"/>
      <c r="O43" s="95"/>
      <c r="P43" s="95"/>
      <c r="Q43" s="95"/>
      <c r="R43" s="95"/>
      <c r="S43" s="95"/>
      <c r="T43" s="95"/>
      <c r="U43" s="95"/>
      <c r="V43" s="95"/>
      <c r="W43" s="95"/>
      <c r="X43" s="277"/>
    </row>
    <row r="44" spans="1:24" ht="63.75" x14ac:dyDescent="0.2">
      <c r="A44" s="277"/>
      <c r="B44" s="191" t="s">
        <v>153</v>
      </c>
      <c r="C44" s="213" t="s">
        <v>213</v>
      </c>
      <c r="D44" s="95"/>
      <c r="E44" s="95"/>
      <c r="F44" s="95"/>
      <c r="G44" s="95"/>
      <c r="H44" s="95"/>
      <c r="I44" s="95"/>
      <c r="J44" s="95"/>
      <c r="K44" s="95"/>
      <c r="L44" s="95"/>
      <c r="M44" s="95"/>
      <c r="N44" s="95"/>
      <c r="O44" s="95"/>
      <c r="P44" s="95"/>
      <c r="Q44" s="95"/>
      <c r="R44" s="95"/>
      <c r="S44" s="95"/>
      <c r="T44" s="95"/>
      <c r="U44" s="95"/>
      <c r="V44" s="95"/>
      <c r="W44" s="95"/>
      <c r="X44" s="277"/>
    </row>
    <row r="45" spans="1:24" ht="38.25" x14ac:dyDescent="0.2">
      <c r="A45" s="277"/>
      <c r="B45" s="191" t="s">
        <v>154</v>
      </c>
      <c r="C45" s="213" t="s">
        <v>214</v>
      </c>
      <c r="D45" s="95"/>
      <c r="E45" s="95"/>
      <c r="F45" s="95"/>
      <c r="G45" s="95"/>
      <c r="H45" s="95"/>
      <c r="I45" s="95"/>
      <c r="J45" s="95"/>
      <c r="K45" s="95"/>
      <c r="L45" s="95"/>
      <c r="M45" s="95"/>
      <c r="N45" s="95"/>
      <c r="O45" s="95"/>
      <c r="P45" s="95"/>
      <c r="Q45" s="95"/>
      <c r="R45" s="95"/>
      <c r="S45" s="95"/>
      <c r="T45" s="95"/>
      <c r="U45" s="95"/>
      <c r="V45" s="95"/>
      <c r="W45" s="95"/>
      <c r="X45" s="277"/>
    </row>
    <row r="46" spans="1:24" ht="12.75" customHeight="1" x14ac:dyDescent="0.2">
      <c r="A46" s="277"/>
      <c r="B46" s="279" t="s">
        <v>123</v>
      </c>
      <c r="C46" s="280"/>
      <c r="D46" s="83"/>
      <c r="E46" s="118"/>
      <c r="F46" s="83"/>
      <c r="G46" s="83"/>
      <c r="H46" s="83"/>
      <c r="I46" s="83"/>
      <c r="J46" s="83"/>
      <c r="K46" s="83"/>
      <c r="L46" s="83"/>
      <c r="M46" s="83"/>
      <c r="N46" s="83"/>
      <c r="O46" s="83"/>
      <c r="P46" s="83"/>
      <c r="Q46" s="83"/>
      <c r="R46" s="83"/>
      <c r="S46" s="83"/>
      <c r="T46" s="83"/>
      <c r="U46" s="83"/>
      <c r="V46" s="83"/>
      <c r="W46" s="83"/>
      <c r="X46" s="277"/>
    </row>
    <row r="47" spans="1:24" ht="63.75" customHeight="1" x14ac:dyDescent="0.2">
      <c r="A47" s="277"/>
      <c r="B47" s="191">
        <v>10</v>
      </c>
      <c r="C47" s="213" t="s">
        <v>215</v>
      </c>
      <c r="D47" s="95"/>
      <c r="E47" s="95"/>
      <c r="F47" s="95"/>
      <c r="G47" s="95"/>
      <c r="H47" s="95"/>
      <c r="I47" s="95"/>
      <c r="J47" s="95"/>
      <c r="K47" s="95"/>
      <c r="L47" s="95"/>
      <c r="M47" s="95"/>
      <c r="N47" s="95"/>
      <c r="O47" s="95"/>
      <c r="P47" s="95"/>
      <c r="Q47" s="95"/>
      <c r="R47" s="95"/>
      <c r="S47" s="95"/>
      <c r="T47" s="95"/>
      <c r="U47" s="95"/>
      <c r="V47" s="95"/>
      <c r="W47" s="95"/>
      <c r="X47" s="277"/>
    </row>
    <row r="48" spans="1:24" s="5" customFormat="1" ht="12.75" customHeight="1" x14ac:dyDescent="0.2">
      <c r="A48" s="277"/>
      <c r="B48" s="273" t="s">
        <v>124</v>
      </c>
      <c r="C48" s="274"/>
      <c r="D48" s="83"/>
      <c r="E48" s="118"/>
      <c r="F48" s="83"/>
      <c r="G48" s="83"/>
      <c r="H48" s="83"/>
      <c r="I48" s="83"/>
      <c r="J48" s="83"/>
      <c r="K48" s="83"/>
      <c r="L48" s="83"/>
      <c r="M48" s="83"/>
      <c r="N48" s="83"/>
      <c r="O48" s="83"/>
      <c r="P48" s="83"/>
      <c r="Q48" s="83"/>
      <c r="R48" s="83"/>
      <c r="S48" s="83"/>
      <c r="T48" s="83"/>
      <c r="U48" s="83"/>
      <c r="V48" s="83"/>
      <c r="W48" s="83"/>
      <c r="X48" s="277"/>
    </row>
    <row r="49" spans="1:24" s="5" customFormat="1" ht="51" x14ac:dyDescent="0.2">
      <c r="A49" s="277"/>
      <c r="B49" s="192">
        <v>11</v>
      </c>
      <c r="C49" s="216" t="s">
        <v>216</v>
      </c>
      <c r="D49" s="26"/>
      <c r="E49" s="95"/>
      <c r="F49" s="26"/>
      <c r="G49" s="26"/>
      <c r="H49" s="26"/>
      <c r="I49" s="26"/>
      <c r="J49" s="26"/>
      <c r="K49" s="26"/>
      <c r="L49" s="26"/>
      <c r="M49" s="26"/>
      <c r="N49" s="26"/>
      <c r="O49" s="26"/>
      <c r="P49" s="26"/>
      <c r="Q49" s="26"/>
      <c r="R49" s="26"/>
      <c r="S49" s="26"/>
      <c r="T49" s="26"/>
      <c r="U49" s="26"/>
      <c r="V49" s="26"/>
      <c r="W49" s="26"/>
      <c r="X49" s="277"/>
    </row>
    <row r="50" spans="1:24" s="5" customFormat="1" ht="38.25" x14ac:dyDescent="0.2">
      <c r="A50" s="277"/>
      <c r="B50" s="192">
        <v>12</v>
      </c>
      <c r="C50" s="216" t="s">
        <v>217</v>
      </c>
      <c r="D50" s="26"/>
      <c r="E50" s="95"/>
      <c r="F50" s="26"/>
      <c r="G50" s="26"/>
      <c r="H50" s="26"/>
      <c r="I50" s="26"/>
      <c r="J50" s="26"/>
      <c r="K50" s="26"/>
      <c r="L50" s="26"/>
      <c r="M50" s="26"/>
      <c r="N50" s="26"/>
      <c r="O50" s="26"/>
      <c r="P50" s="26"/>
      <c r="Q50" s="26"/>
      <c r="R50" s="26"/>
      <c r="S50" s="26"/>
      <c r="T50" s="26"/>
      <c r="U50" s="26"/>
      <c r="V50" s="26"/>
      <c r="W50" s="26"/>
      <c r="X50" s="277"/>
    </row>
    <row r="51" spans="1:24" s="5" customFormat="1" ht="25.5" x14ac:dyDescent="0.2">
      <c r="A51" s="277"/>
      <c r="B51" s="192">
        <v>13</v>
      </c>
      <c r="C51" s="213" t="s">
        <v>218</v>
      </c>
      <c r="D51" s="227" t="str">
        <f>IF(NOT(ISERR(DATEVALUE(D53))), "C", "")</f>
        <v/>
      </c>
      <c r="E51" s="227" t="str">
        <f t="shared" ref="E51:W51" si="1">IF(NOT(ISERR(DATEVALUE(E53))), "C", "")</f>
        <v/>
      </c>
      <c r="F51" s="227" t="str">
        <f t="shared" si="1"/>
        <v/>
      </c>
      <c r="G51" s="227" t="str">
        <f t="shared" si="1"/>
        <v/>
      </c>
      <c r="H51" s="227" t="str">
        <f t="shared" si="1"/>
        <v/>
      </c>
      <c r="I51" s="227" t="str">
        <f t="shared" si="1"/>
        <v/>
      </c>
      <c r="J51" s="227" t="str">
        <f t="shared" si="1"/>
        <v/>
      </c>
      <c r="K51" s="227" t="str">
        <f t="shared" si="1"/>
        <v/>
      </c>
      <c r="L51" s="227" t="str">
        <f t="shared" si="1"/>
        <v/>
      </c>
      <c r="M51" s="227" t="str">
        <f t="shared" si="1"/>
        <v/>
      </c>
      <c r="N51" s="227" t="str">
        <f t="shared" si="1"/>
        <v/>
      </c>
      <c r="O51" s="227" t="str">
        <f t="shared" si="1"/>
        <v/>
      </c>
      <c r="P51" s="227" t="str">
        <f t="shared" si="1"/>
        <v/>
      </c>
      <c r="Q51" s="227" t="str">
        <f t="shared" si="1"/>
        <v/>
      </c>
      <c r="R51" s="227" t="str">
        <f t="shared" si="1"/>
        <v/>
      </c>
      <c r="S51" s="227" t="str">
        <f t="shared" si="1"/>
        <v/>
      </c>
      <c r="T51" s="227" t="str">
        <f t="shared" si="1"/>
        <v/>
      </c>
      <c r="U51" s="227" t="str">
        <f t="shared" si="1"/>
        <v/>
      </c>
      <c r="V51" s="227" t="str">
        <f t="shared" si="1"/>
        <v/>
      </c>
      <c r="W51" s="227" t="str">
        <f t="shared" si="1"/>
        <v/>
      </c>
      <c r="X51" s="277"/>
    </row>
    <row r="52" spans="1:24" x14ac:dyDescent="0.2">
      <c r="A52" s="277"/>
      <c r="X52" s="277"/>
    </row>
    <row r="53" spans="1:24" ht="52.5" customHeight="1" x14ac:dyDescent="0.2">
      <c r="A53" s="277"/>
      <c r="C53" s="106" t="s">
        <v>67</v>
      </c>
      <c r="D53" s="91"/>
      <c r="E53" s="91"/>
      <c r="F53" s="91"/>
      <c r="G53" s="91"/>
      <c r="H53" s="91"/>
      <c r="I53" s="91"/>
      <c r="J53" s="91"/>
      <c r="K53" s="91"/>
      <c r="L53" s="91"/>
      <c r="M53" s="91"/>
      <c r="N53" s="91"/>
      <c r="O53" s="91"/>
      <c r="P53" s="91"/>
      <c r="Q53" s="91"/>
      <c r="R53" s="98"/>
      <c r="S53" s="98"/>
      <c r="T53" s="98"/>
      <c r="U53" s="98"/>
      <c r="V53" s="98"/>
      <c r="W53" s="98"/>
      <c r="X53" s="277"/>
    </row>
  </sheetData>
  <sheetProtection algorithmName="SHA-512" hashValue="mmzmEB6McoLAqRWaDab+9RCm+rK0NGhyu8ybc7YpuDXwV7QcXp+pYehu2GEqH+RZvMhwU8rFE3NZkN3AFVnN9w==" saltValue="VfB27Oy/DQZk0tVZGEDMWA==" spinCount="100000" sheet="1" objects="1" scenarios="1" selectLockedCells="1"/>
  <mergeCells count="14">
    <mergeCell ref="B20:C20"/>
    <mergeCell ref="A1:A53"/>
    <mergeCell ref="X1:X53"/>
    <mergeCell ref="B25:C25"/>
    <mergeCell ref="B31:C31"/>
    <mergeCell ref="B38:C38"/>
    <mergeCell ref="B41:C41"/>
    <mergeCell ref="B46:C46"/>
    <mergeCell ref="B48:C48"/>
    <mergeCell ref="B2:C2"/>
    <mergeCell ref="B3:C3"/>
    <mergeCell ref="B6:C6"/>
    <mergeCell ref="B12:C12"/>
    <mergeCell ref="B17:C17"/>
  </mergeCells>
  <phoneticPr fontId="2" type="noConversion"/>
  <printOptions horizontalCentered="1"/>
  <pageMargins left="0.5" right="0.5" top="0.61" bottom="0.25" header="0.25" footer="0.26"/>
  <pageSetup scale="65" orientation="portrait" r:id="rId1"/>
  <headerFooter alignWithMargins="0">
    <oddHeader>&amp;C&amp;"Arial,Bold"&amp;14ScoutTrax
&amp;12First Class - &amp;D</oddHeader>
  </headerFooter>
  <rowBreaks count="1" manualBreakCount="1">
    <brk id="24" max="1638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124"/>
  <sheetViews>
    <sheetView showGridLines="0" tabSelected="1" topLeftCell="A65" zoomScaleNormal="100" zoomScaleSheetLayoutView="25" zoomScalePageLayoutView="25" workbookViewId="0">
      <selection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IF(Scout!D3&lt;&gt;"",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Class'!D4&lt;&gt;"", IF(ISTEXT('2nd Class'!D4), "A", '2nd Class'!D4),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Class'!D4&lt;&gt;"", IF(ISTEXT('1st Class'!D4), "A", '1st Class'!D4),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IF(Scout!D4&lt;&gt;"", "A", "")</f>
        <v/>
      </c>
      <c r="G5" s="127"/>
      <c r="H5" s="296"/>
      <c r="I5" s="307"/>
      <c r="J5" s="297"/>
      <c r="L5" s="296"/>
      <c r="M5" s="307"/>
      <c r="N5" s="297"/>
      <c r="O5"/>
      <c r="S5"/>
    </row>
    <row r="6" spans="1:19" ht="12.75" customHeight="1" x14ac:dyDescent="0.2">
      <c r="A6" s="131" t="s">
        <v>156</v>
      </c>
      <c r="B6" s="176" t="str">
        <f>Scout!D2</f>
        <v/>
      </c>
      <c r="C6" s="130"/>
      <c r="D6" s="300"/>
      <c r="E6" s="299"/>
      <c r="F6" s="295"/>
      <c r="G6" s="127"/>
      <c r="H6" s="296"/>
      <c r="I6" s="307"/>
      <c r="J6" s="297"/>
      <c r="L6" s="296"/>
      <c r="M6" s="307"/>
      <c r="N6" s="297"/>
      <c r="O6"/>
      <c r="S6"/>
    </row>
    <row r="7" spans="1:19" ht="12.75" customHeight="1" x14ac:dyDescent="0.2">
      <c r="A7" s="131" t="s">
        <v>15</v>
      </c>
      <c r="B7" s="176" t="str">
        <f>Tenderfoot!D2</f>
        <v/>
      </c>
      <c r="C7" s="130"/>
      <c r="D7" s="300"/>
      <c r="E7" s="299"/>
      <c r="F7" s="295"/>
      <c r="G7" s="127"/>
      <c r="H7" s="296"/>
      <c r="I7" s="307"/>
      <c r="J7" s="297"/>
      <c r="L7" s="296"/>
      <c r="M7" s="307"/>
      <c r="N7" s="297"/>
      <c r="O7"/>
      <c r="S7"/>
    </row>
    <row r="8" spans="1:19" ht="12.75" customHeight="1" x14ac:dyDescent="0.2">
      <c r="A8" s="131" t="s">
        <v>17</v>
      </c>
      <c r="B8" s="176" t="str">
        <f>'2nd Class'!D2</f>
        <v/>
      </c>
      <c r="C8" s="130"/>
      <c r="D8" s="300" t="str">
        <f>Scout!B5</f>
        <v>1c</v>
      </c>
      <c r="E8" s="299" t="str">
        <f>Scout!C5</f>
        <v>Demonstrate the Boy Scout sign, salute, and handshake.  Explain when they should be used.</v>
      </c>
      <c r="F8" s="295" t="str">
        <f>IF(Scout!D5&lt;&gt;"", "A", "")</f>
        <v/>
      </c>
      <c r="G8" s="127"/>
      <c r="H8" s="296"/>
      <c r="I8" s="307"/>
      <c r="J8" s="297"/>
      <c r="L8" s="296"/>
      <c r="M8" s="307"/>
      <c r="N8" s="297"/>
      <c r="O8"/>
      <c r="S8"/>
    </row>
    <row r="9" spans="1:19" ht="12.75" customHeight="1" x14ac:dyDescent="0.2">
      <c r="A9" s="131" t="s">
        <v>16</v>
      </c>
      <c r="B9" s="176" t="str">
        <f>'1st Class'!D2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Class'!D5&lt;&gt;"", IF(ISTEXT('2nd Class'!D5), "A", '2nd Class'!D5),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Class'!D5&lt;&gt;"", IF(ISTEXT('1st Class'!D5), "A", '1st Class'!D5),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IF(Scout!D6&lt;&gt;"",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135"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Class'!D6&lt;&gt;"", IF(ISTEXT('2nd Class'!D6), "A", '2nd Class'!D6), "")</f>
        <v/>
      </c>
      <c r="L12" s="296"/>
      <c r="M12" s="298"/>
      <c r="N12" s="297"/>
      <c r="O12"/>
      <c r="S12"/>
    </row>
    <row r="13" spans="1:19" ht="12.75" customHeight="1" x14ac:dyDescent="0.2">
      <c r="A13" s="135" t="s">
        <v>19</v>
      </c>
      <c r="B13" s="136"/>
      <c r="C13" s="130"/>
      <c r="D13" s="300" t="str">
        <f>Scout!B7</f>
        <v>1e</v>
      </c>
      <c r="E13" s="299" t="str">
        <f>Scout!C7</f>
        <v>Repeat from memory the Outdoor Code.  In your own words, explain what the Outdoor Code means to you.</v>
      </c>
      <c r="F13" s="295" t="str">
        <f>IF(Scout!D7&lt;&gt;"",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Class'!D7&lt;&gt;"", IF(ISTEXT('1st Class'!D7), "A", '1st Class'!D7),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IF(Scout!D8&lt;&gt;"",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38">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Class'!D8&lt;&gt;"", IF(ISTEXT('2nd Class'!D8), "A", '2nd Class'!D8),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25" t="str">
        <f>IF(Scout!D10&lt;&gt;"", "A", "")</f>
        <v/>
      </c>
      <c r="G18" s="127"/>
      <c r="H18" s="296"/>
      <c r="I18" s="298"/>
      <c r="J18" s="297"/>
      <c r="L18" s="296"/>
      <c r="M18" s="306"/>
      <c r="N18" s="297"/>
      <c r="O18"/>
      <c r="S18"/>
    </row>
    <row r="19" spans="1:19" ht="12.75" customHeight="1" x14ac:dyDescent="0.2">
      <c r="A19" s="148" t="s">
        <v>38</v>
      </c>
      <c r="B19" s="149" t="str">
        <f>'Troop Meetings'!D6</f>
        <v/>
      </c>
      <c r="D19" s="142" t="str">
        <f>Scout!B11</f>
        <v>2b</v>
      </c>
      <c r="E19" s="139" t="str">
        <f>Scout!C11</f>
        <v>Describe the four steps of Boy Scout advancement.</v>
      </c>
      <c r="F19" s="25" t="str">
        <f>IF(Scout!D11&lt;&gt;"", "A", "")</f>
        <v/>
      </c>
      <c r="G19" s="127"/>
      <c r="H19" s="296" t="str">
        <f>'2nd Class'!B9</f>
        <v>2b</v>
      </c>
      <c r="I19" s="298" t="str">
        <f>'2nd Class'!C9</f>
        <v>Use the tools listed in Tenderfoot requirement 3d to prepare tinder, kindling, and fuel wood for a cooking fire.</v>
      </c>
      <c r="J19" s="297" t="str">
        <f>IF('2nd Class'!D9&lt;&gt;"", IF(ISTEXT('2nd Class'!D9), "A", '2nd Class'!D9), "")</f>
        <v/>
      </c>
      <c r="L19" s="296" t="str">
        <f>'1st Class'!B8</f>
        <v>2b</v>
      </c>
      <c r="M19" s="298" t="str">
        <f>'1st Class'!C8</f>
        <v>Using the menu planned in 1st Class requirement 2a, make a list showing a budget and the food amounts needed to feed three or more boys.  Secure the ingredients.</v>
      </c>
      <c r="N19" s="297" t="str">
        <f>IF('1st Class'!D8&lt;&gt;"", IF(ISTEXT('1st Class'!D8), "A", '1st Class'!D8), "")</f>
        <v/>
      </c>
      <c r="O19"/>
      <c r="S19"/>
    </row>
    <row r="20" spans="1:19" x14ac:dyDescent="0.2">
      <c r="A20" s="148" t="s">
        <v>39</v>
      </c>
      <c r="B20" s="149" t="str">
        <f>Outings!D6</f>
        <v/>
      </c>
      <c r="C20" s="147"/>
      <c r="D20" s="142" t="str">
        <f>Scout!B12</f>
        <v>2c</v>
      </c>
      <c r="E20" s="139" t="str">
        <f>Scout!C12</f>
        <v>Describe the Boy Scout ranks and how they are earned.</v>
      </c>
      <c r="F20" s="25" t="str">
        <f>IF(Scout!D12&lt;&gt;"", "A", "")</f>
        <v/>
      </c>
      <c r="G20" s="127"/>
      <c r="H20" s="296"/>
      <c r="I20" s="298"/>
      <c r="J20" s="297"/>
      <c r="L20" s="296"/>
      <c r="M20" s="298"/>
      <c r="N20" s="297"/>
      <c r="O20"/>
      <c r="S20"/>
    </row>
    <row r="21" spans="1:19" ht="12.75" customHeight="1" x14ac:dyDescent="0.2">
      <c r="A21" s="148" t="s">
        <v>40</v>
      </c>
      <c r="B21" s="149" t="str">
        <f>'Nights Camping'!D7</f>
        <v/>
      </c>
      <c r="C21" s="150"/>
      <c r="D21" s="142" t="str">
        <f>Scout!B13</f>
        <v>2d</v>
      </c>
      <c r="E21" s="139" t="str">
        <f>Scout!C13</f>
        <v>Describe what merit badges are and how they are earned.</v>
      </c>
      <c r="F21" s="25" t="str">
        <f>IF(Scout!D13&lt;&gt;"",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Class'!D10&lt;&gt;"", IF(ISTEXT('2nd Class'!D10), "A", '2nd Class'!D10), "")</f>
        <v/>
      </c>
      <c r="L21" s="296"/>
      <c r="M21" s="298"/>
      <c r="N21" s="297"/>
      <c r="O21"/>
      <c r="S21"/>
    </row>
    <row r="22" spans="1:19" ht="12.75" customHeight="1" x14ac:dyDescent="0.2">
      <c r="A22" s="148" t="s">
        <v>41</v>
      </c>
      <c r="B22" s="149" t="str">
        <f>'Nights Camping'!D6</f>
        <v/>
      </c>
      <c r="C22" s="130"/>
      <c r="D22" s="300" t="str">
        <f>Scout!B14</f>
        <v>3a</v>
      </c>
      <c r="E22" s="299" t="str">
        <f>Scout!C14</f>
        <v>Explain the patrol method.  Describe the types of patrols that are used in your troop.</v>
      </c>
      <c r="F22" s="295" t="str">
        <f>IF(Scout!D14&lt;&gt;"", "A", "")</f>
        <v/>
      </c>
      <c r="G22" s="127"/>
      <c r="H22" s="296"/>
      <c r="I22" s="298"/>
      <c r="J22" s="297"/>
      <c r="L22" s="296" t="str">
        <f>'1st Class'!B9</f>
        <v>2c</v>
      </c>
      <c r="M22" s="298" t="str">
        <f>'1st Class'!C9</f>
        <v>Show which pans, utensils, and other gear will be needed to cook and serve these meals.</v>
      </c>
      <c r="N22" s="297" t="str">
        <f>IF('1st Class'!D9&lt;&gt;"", IF(ISTEXT('1st Class'!D9), "A", '1st Class'!D9), "")</f>
        <v/>
      </c>
      <c r="O22"/>
      <c r="S22"/>
    </row>
    <row r="23" spans="1:19" ht="12.75" customHeight="1" x14ac:dyDescent="0.2">
      <c r="A23" s="160"/>
      <c r="B23" s="153"/>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IF(Scout!D15&lt;&gt;"",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Class'!D10&lt;&gt;"", IF(ISTEXT('1st Class'!D10), "A", '1st Class'!D10),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135" t="s">
        <v>69</v>
      </c>
      <c r="B26" s="154"/>
      <c r="C26" s="130"/>
      <c r="D26" s="300" t="str">
        <f>Scout!B16</f>
        <v>4a</v>
      </c>
      <c r="E26" s="299" t="str">
        <f>Scout!C16</f>
        <v>Show how to tie a square knot, two half-hitches, and a taut-line hitch.  Explain how each knot is used.</v>
      </c>
      <c r="F26" s="295" t="str">
        <f>IF(Scout!D16&lt;&gt;"",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Class'!D11&lt;&gt;"", IF(ISTEXT('2nd Class'!D11), "A", '2nd Class'!D11), "")</f>
        <v/>
      </c>
      <c r="L26" s="296"/>
      <c r="M26" s="307"/>
      <c r="N26" s="297"/>
      <c r="O26"/>
      <c r="S26"/>
    </row>
    <row r="27" spans="1:19" ht="12.75" customHeight="1" x14ac:dyDescent="0.2">
      <c r="A27" s="155" t="str">
        <f>IF(Tenderfoot!D55="","",Tenderfoot!D55)</f>
        <v/>
      </c>
      <c r="B27" s="154"/>
      <c r="C27" s="130"/>
      <c r="D27" s="300"/>
      <c r="E27" s="299"/>
      <c r="F27" s="295"/>
      <c r="G27" s="152"/>
      <c r="H27" s="296"/>
      <c r="I27" s="298"/>
      <c r="J27" s="297"/>
      <c r="L27" s="296"/>
      <c r="M27" s="307"/>
      <c r="N27" s="297"/>
      <c r="O27"/>
      <c r="S27"/>
    </row>
    <row r="28" spans="1:19" ht="12.75" customHeight="1" x14ac:dyDescent="0.2">
      <c r="A28" s="135" t="s">
        <v>70</v>
      </c>
      <c r="B28" s="154"/>
      <c r="C28" s="151"/>
      <c r="D28" s="300" t="str">
        <f>Scout!B17</f>
        <v>4b</v>
      </c>
      <c r="E28" s="299" t="str">
        <f>Scout!C17</f>
        <v>Show the proper care of a rope by learning how to whip and fuse the ends of different kinds of rope.</v>
      </c>
      <c r="F28" s="295" t="str">
        <f>IF(Scout!D17&lt;&gt;"",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Class'!D11&lt;&gt;"", IF(ISTEXT('1st Class'!D11), "A", '1st Class'!D11), "")</f>
        <v/>
      </c>
      <c r="O28"/>
      <c r="S28"/>
    </row>
    <row r="29" spans="1:19" ht="12.75" customHeight="1" x14ac:dyDescent="0.2">
      <c r="A29" s="156" t="str">
        <f>IF('2nd Class'!D51="","",'2nd Class'!D51)</f>
        <v/>
      </c>
      <c r="B29" s="154"/>
      <c r="C29" s="151"/>
      <c r="D29" s="300"/>
      <c r="E29" s="299"/>
      <c r="F29" s="295"/>
      <c r="G29" s="127"/>
      <c r="H29" s="296"/>
      <c r="I29" s="298"/>
      <c r="J29" s="297"/>
      <c r="L29" s="296"/>
      <c r="M29" s="298"/>
      <c r="N29" s="297"/>
      <c r="O29"/>
      <c r="S29"/>
    </row>
    <row r="30" spans="1:19" ht="12.75" customHeight="1" x14ac:dyDescent="0.2">
      <c r="A30" s="135" t="s">
        <v>71</v>
      </c>
      <c r="B30" s="157"/>
      <c r="C30" s="151"/>
      <c r="D30" s="138">
        <f>Scout!B18</f>
        <v>5</v>
      </c>
      <c r="E30" s="139" t="str">
        <f>Scout!C18</f>
        <v>Demonstrate your knowledge of pocketknife safety.</v>
      </c>
      <c r="F30" s="25" t="str">
        <f>IF(Scout!D18&lt;&gt;"",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Class'!D12&lt;&gt;"", IF(ISTEXT('2nd Class'!D12), "A", '2nd Class'!D12), "")</f>
        <v/>
      </c>
      <c r="L30" s="296"/>
      <c r="M30" s="298"/>
      <c r="N30" s="297"/>
      <c r="O30"/>
      <c r="S30"/>
    </row>
    <row r="31" spans="1:19" ht="12.75" customHeight="1" x14ac:dyDescent="0.2">
      <c r="A31" s="158" t="str">
        <f>IF('1st Class'!D53="","",'1st Class'!D53)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IF(Scout!D19&lt;&gt;"",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67" t="str">
        <f>'1st Class'!B13</f>
        <v>3a</v>
      </c>
      <c r="M33" s="167" t="str">
        <f>'1st Class'!C13</f>
        <v>Discuss when you should and should not use lashings.</v>
      </c>
      <c r="N33" s="24" t="str">
        <f>IF('1st Class'!D13&lt;&gt;"", IF(ISTEXT('1st Class'!D13), "A", '1st Class'!D13),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IF(Scout!D20&lt;&gt;"", "A", "")</f>
        <v/>
      </c>
      <c r="G34" s="152"/>
      <c r="H34" s="296" t="str">
        <f>'2nd Class'!B13</f>
        <v>2f</v>
      </c>
      <c r="I34" s="298" t="str">
        <f>'2nd Class'!C13</f>
        <v>Demonstrate tying the sheet bend knot. Describe a situation in which you would use this knot.</v>
      </c>
      <c r="J34" s="297" t="str">
        <f>IF('2nd Class'!D13&lt;&gt;"", IF(ISTEXT('2nd Class'!D13), "A", '2nd Class'!D13), "")</f>
        <v/>
      </c>
      <c r="L34" s="167" t="str">
        <f>'1st Class'!B14</f>
        <v>3b</v>
      </c>
      <c r="M34" s="167" t="str">
        <f>'1st Class'!C14</f>
        <v>Demonstrate tying the timber hitch and clove hitch.</v>
      </c>
      <c r="N34" s="24" t="str">
        <f>IF('1st Class'!D14&lt;&gt;"", IF(ISTEXT('1st Class'!D14), "A", '1st Class'!D14),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Class'!D15&lt;&gt;"", IF(ISTEXT('1st Class'!D15), "A", '1st Class'!D15),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Class'!D14&lt;&gt;"", IF(ISTEXT('2nd Class'!D14), "A", '2nd Class'!D14), "")</f>
        <v/>
      </c>
      <c r="L36" s="296"/>
      <c r="M36" s="298"/>
      <c r="N36" s="297"/>
      <c r="O36"/>
      <c r="S36"/>
    </row>
    <row r="37" spans="1:19" ht="12.75" customHeight="1" x14ac:dyDescent="0.2">
      <c r="A37" s="179"/>
      <c r="B37" s="141"/>
      <c r="C37" s="130"/>
      <c r="D37" s="123"/>
      <c r="G37" s="127"/>
      <c r="H37" s="296"/>
      <c r="I37" s="298"/>
      <c r="J37" s="297"/>
      <c r="L37" s="167" t="str">
        <f>'1st Class'!B16</f>
        <v>3d</v>
      </c>
      <c r="M37" s="167" t="str">
        <f>'1st Class'!C16</f>
        <v>Use lashings to make a useful camp gadget or structure.</v>
      </c>
      <c r="N37" s="24" t="str">
        <f>IF('1st Class'!D16&lt;&gt;"", IF(ISTEXT('1st Class'!D16), "A", '1st Class'!D16),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Class'!D16&lt;&gt;"", IF(ISTEXT('2nd Class'!D16), "A", '2nd Class'!D16), "")</f>
        <v/>
      </c>
      <c r="L39" s="296" t="str">
        <f>'1st Class'!B18</f>
        <v>4a</v>
      </c>
      <c r="M39" s="298" t="str">
        <f>'1st Class'!C18</f>
        <v>Using a map and compass, complete an orienteering course that covers at least one mile and requires measuring the height and/or width of designated items.</v>
      </c>
      <c r="N39" s="297" t="str">
        <f>IF('1st Class'!D18&lt;&gt;"", IF(ISTEXT('1st Class'!D18), "A", '1st Class'!D18),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IF(Tenderfoot!D4&lt;&gt;"", "A", "")</f>
        <v/>
      </c>
      <c r="G41" s="127"/>
      <c r="H41" s="296" t="str">
        <f>'2nd Class'!B17</f>
        <v>3b</v>
      </c>
      <c r="I41" s="306" t="str">
        <f>'2nd Class'!C17</f>
        <v>Using a compass and map together, take a 5-mile hike or a 10-mile bike ride approved by your adult leader and your parent or guardian.</v>
      </c>
      <c r="J41" s="297" t="str">
        <f>IF('2nd Class'!D17&lt;&gt;"", IF(ISTEXT('2nd Class'!D17), "A", '2nd Class'!D17),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Class'!D19&lt;&gt;"", IF(ISTEXT('1st Class'!D19), "A", '1st Class'!D19),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Class'!D18&lt;&gt;"", IF(ISTEXT('2nd Class'!D18), "A", '2nd Class'!D18),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IF(Tenderfoot!D5&lt;&gt;"",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Class'!D19&lt;&gt;"", IF(ISTEXT('2nd Class'!D19), "A", '2nd Class'!D19),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IF(Tenderfoot!D6&lt;&gt;"",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Class'!D21&lt;&gt;"", IF(ISTEXT('2nd Class'!D21), "A", '2nd Class'!D21),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Class'!D21&lt;&gt;"", IF(ISTEXT('1st Class'!D21), "A", '1st Class'!D21),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IF(Tenderfoot!D8&lt;&gt;"",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IF(Tenderfoot!D9&lt;&gt;"", "A", "")</f>
        <v/>
      </c>
      <c r="G52" s="127"/>
      <c r="H52" s="167" t="str">
        <f>'2nd Class'!B23</f>
        <v>5a</v>
      </c>
      <c r="I52" s="167" t="str">
        <f>'2nd Class'!C23</f>
        <v>Tell what precautions must be taken for a safe swim.</v>
      </c>
      <c r="J52" s="24" t="str">
        <f>IF('2nd Class'!D23&lt;&gt;"", IF(ISTEXT('2nd Class'!D23), "A", '2nd Class'!D23), "")</f>
        <v/>
      </c>
      <c r="L52" s="296" t="str">
        <f>'1st Class'!B22</f>
        <v>5b</v>
      </c>
      <c r="M52" s="298" t="str">
        <f>'1st Class'!C22</f>
        <v>Identify two ways to obtain a weather forecast for an upcoming activity.  Explain why weather forecasts are important when planning an event.</v>
      </c>
      <c r="N52" s="297" t="str">
        <f>IF('1st Class'!D22&lt;&gt;"", IF(ISTEXT('1st Class'!D22), "A", '1st Class'!D22), "")</f>
        <v/>
      </c>
      <c r="O52"/>
      <c r="S52"/>
    </row>
    <row r="53" spans="1:19" x14ac:dyDescent="0.2">
      <c r="A53" s="183"/>
      <c r="B53" s="137"/>
      <c r="C53" s="123"/>
      <c r="D53" s="296"/>
      <c r="E53" s="298"/>
      <c r="F53" s="297"/>
      <c r="G53" s="127"/>
      <c r="H53" s="167" t="str">
        <f>'2nd Class'!B24</f>
        <v>5b</v>
      </c>
      <c r="I53" s="167" t="str">
        <f>'2nd Class'!C24</f>
        <v>Demonstrate your ability to pass the BSA beginner test.</v>
      </c>
      <c r="J53" s="24" t="str">
        <f>IF('2nd Class'!D24&lt;&gt;"", IF(ISTEXT('2nd Class'!D24), "A", '2nd Class'!D24),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24" t="str">
        <f>IF(Tenderfoot!D10&lt;&gt;"", "A", "")</f>
        <v/>
      </c>
      <c r="G54" s="127"/>
      <c r="H54" s="296" t="str">
        <f>'2nd Class'!B25</f>
        <v>5c</v>
      </c>
      <c r="I54" s="298" t="str">
        <f>'2nd Class'!C25</f>
        <v>Demonstrate water rescue methods by reaching with your arm or leg, by reaching with a suitable object, and by throwing lines and objects.</v>
      </c>
      <c r="J54" s="297" t="str">
        <f>IF('2nd Class'!D25&lt;&gt;"", IF(ISTEXT('2nd Class'!D25), "A", '2nd Class'!D25),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Class'!D23&lt;&gt;"", IF(ISTEXT('1st Class'!D23), "A", '1st Class'!D23), "")</f>
        <v/>
      </c>
      <c r="O55"/>
      <c r="S55"/>
    </row>
    <row r="56" spans="1:19" ht="12.75" customHeight="1" x14ac:dyDescent="0.2">
      <c r="A56" s="183"/>
      <c r="B56" s="137"/>
      <c r="C56" s="123"/>
      <c r="D56" s="165" t="str">
        <f>Tenderfoot!B12</f>
        <v>3a</v>
      </c>
      <c r="E56" s="165" t="str">
        <f>Tenderfoot!C12</f>
        <v>Demonstrate a practical use of the square knot.</v>
      </c>
      <c r="F56" s="24" t="str">
        <f>IF(Tenderfoot!D12&lt;&gt;"",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24" t="str">
        <f>IF(Tenderfoot!D13&lt;&gt;"",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Class'!D26&lt;&gt;"", IF(ISTEXT('2nd Class'!D26), "A", '2nd Class'!D26),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24" t="str">
        <f>IF(Tenderfoot!D14&lt;&gt;"",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Class'!D24&lt;&gt;"", IF(ISTEXT('1st Class'!D24), "A", '1st Class'!D24),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IF(Tenderfoot!D15&lt;&gt;"",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Class'!D28&lt;&gt;"", IF(ISTEXT('2nd Class'!D28), "A", '2nd Class'!D28),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IF(Tenderfoot!D17&lt;&gt;"", UPPER(Tenderfoot!D17),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24" t="str">
        <f>IF(Tenderfoot!D18&lt;&gt;"",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24" t="str">
        <f>IF(Tenderfoot!D19&lt;&gt;"",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24" t="str">
        <f>IF(Tenderfoot!D20&lt;&gt;"", "A", "")</f>
        <v/>
      </c>
      <c r="G65" s="127"/>
      <c r="H65" s="308"/>
      <c r="I65" s="298"/>
      <c r="J65" s="297"/>
      <c r="L65" s="167" t="str">
        <f>'1st Class'!B26</f>
        <v>6a</v>
      </c>
      <c r="M65" s="167" t="str">
        <f>'1st Class'!C26</f>
        <v>Successfully complete the BSA swimmer test.</v>
      </c>
      <c r="N65" s="24" t="str">
        <f>IF('1st Class'!D26&lt;&gt;"", IF(ISTEXT('1st Class'!D26), "A", '1st Class'!D26), "")</f>
        <v/>
      </c>
      <c r="O65"/>
      <c r="S65"/>
    </row>
    <row r="66" spans="1:19" ht="12.75" customHeight="1" x14ac:dyDescent="0.2">
      <c r="A66" s="133"/>
      <c r="B66" s="161"/>
      <c r="C66" s="123"/>
      <c r="D66" s="308"/>
      <c r="E66" s="165" t="str">
        <f>Tenderfoot!C21</f>
        <v>• Bites or stings of insects and ticks</v>
      </c>
      <c r="F66" s="24" t="str">
        <f>IF(Tenderfoot!D21&lt;&gt;"", "A", "")</f>
        <v/>
      </c>
      <c r="G66" s="127"/>
      <c r="H66" s="308"/>
      <c r="I66" s="298"/>
      <c r="J66" s="297"/>
      <c r="L66" s="167" t="str">
        <f>'1st Class'!B27</f>
        <v>6b</v>
      </c>
      <c r="M66" s="167" t="str">
        <f>'1st Class'!C27</f>
        <v>Tell what precautions must be taken for a safe trip afloat.</v>
      </c>
      <c r="N66" s="24" t="str">
        <f>IF('1st Class'!D27&lt;&gt;"", IF(ISTEXT('1st Class'!D27), "A", '1st Class'!D27), "")</f>
        <v/>
      </c>
      <c r="O66"/>
      <c r="S66"/>
    </row>
    <row r="67" spans="1:19" x14ac:dyDescent="0.2">
      <c r="A67" s="123"/>
      <c r="B67" s="123"/>
      <c r="C67" s="123"/>
      <c r="D67" s="308"/>
      <c r="E67" s="165" t="str">
        <f>Tenderfoot!C22</f>
        <v>• Venomous snakebite</v>
      </c>
      <c r="F67" s="24" t="str">
        <f>IF(Tenderfoot!D22&lt;&gt;"", "A", "")</f>
        <v/>
      </c>
      <c r="G67" s="127"/>
      <c r="H67" s="308"/>
      <c r="I67" s="298"/>
      <c r="J67" s="297"/>
      <c r="L67" s="296" t="str">
        <f>'1st Class'!B28</f>
        <v>6c</v>
      </c>
      <c r="M67" s="298" t="str">
        <f>'1st Class'!C28</f>
        <v>Identify the basic parts of a canoe, kayak, or other boat.  Identify the parts of a paddle or an oar.</v>
      </c>
      <c r="N67" s="297" t="str">
        <f>IF('1st Class'!D28&lt;&gt;"", IF(ISTEXT('1st Class'!D28), "A", '1st Class'!D28), "")</f>
        <v/>
      </c>
      <c r="O67"/>
      <c r="S67"/>
    </row>
    <row r="68" spans="1:19" ht="12.75" customHeight="1" x14ac:dyDescent="0.2">
      <c r="A68" s="123"/>
      <c r="B68" s="123"/>
      <c r="C68" s="123"/>
      <c r="D68" s="308"/>
      <c r="E68" s="165" t="str">
        <f>Tenderfoot!C23</f>
        <v>• Nosebleed</v>
      </c>
      <c r="F68" s="24" t="str">
        <f>IF(Tenderfoot!D23&lt;&gt;"",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24" t="str">
        <f>IF(Tenderfoot!D24&lt;&gt;"", "A", "")</f>
        <v/>
      </c>
      <c r="G69" s="152"/>
      <c r="H69" s="296" t="str">
        <f>'2nd Class'!B29</f>
        <v>6b</v>
      </c>
      <c r="I69" s="298" t="str">
        <f>'2nd Class'!C29</f>
        <v>Show what to do for "hurry" cases of stopped breathing, stroke, severe bleeding, and ingested poisoning.</v>
      </c>
      <c r="J69" s="297" t="str">
        <f>IF('2nd Class'!D29&lt;&gt;"", IF(ISTEXT('2nd Class'!D29), "A", '2nd Class'!D29), "")</f>
        <v/>
      </c>
      <c r="L69" s="296" t="str">
        <f>'1st Class'!B29</f>
        <v>6d</v>
      </c>
      <c r="M69" s="298" t="str">
        <f>'1st Class'!C29</f>
        <v>Describe proper body positioning in a watercraft, depending on the type and size of the vessel.  Explain the importance of proper body position in the boat.</v>
      </c>
      <c r="N69" s="297" t="str">
        <f>IF('1st Class'!D29&lt;&gt;"", IF(ISTEXT('1st Class'!D29), "A", '1st Class'!D29), "")</f>
        <v/>
      </c>
      <c r="O69"/>
      <c r="S69"/>
    </row>
    <row r="70" spans="1:19" ht="12.75" customHeight="1" x14ac:dyDescent="0.2">
      <c r="A70" s="123"/>
      <c r="B70" s="123"/>
      <c r="C70" s="123"/>
      <c r="D70" s="308"/>
      <c r="E70" s="165" t="str">
        <f>Tenderfoot!C25</f>
        <v>• Choking</v>
      </c>
      <c r="F70" s="24" t="str">
        <f>IF(Tenderfoot!D25&lt;&gt;"",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IF(Tenderfoot!D26&lt;&gt;"", "A", "")</f>
        <v/>
      </c>
      <c r="G71" s="127"/>
      <c r="H71" s="296" t="str">
        <f>'2nd Class'!B30</f>
        <v>6c</v>
      </c>
      <c r="I71" s="298" t="str">
        <f>'2nd Class'!C30</f>
        <v>Tell what you can do while on a campout or hike to prevent or reduce the occurrence of the injuries listed in 2nd Class requirements 6a and 6b.</v>
      </c>
      <c r="J71" s="297" t="str">
        <f>IF('2nd Class'!D30&lt;&gt;"", IF(ISTEXT('2nd Class'!D30), "A", '2nd Class'!D30),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Class'!D30&lt;&gt;"", IF(ISTEXT('1st Class'!D30), "A", '1st Class'!D30),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IF(Tenderfoot!D27&lt;&gt;"",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Class'!D31&lt;&gt;"", IF(ISTEXT('2nd Class'!D31), "A", '2nd Class'!D31),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Class'!D32&lt;&gt;"", IF(ISTEXT('1st Class'!D32), "A", '1st Class'!D32),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IF(Tenderfoot!D28&lt;&gt;"",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Class'!D32&lt;&gt;"", IF(ISTEXT('2nd Class'!D32), "A", '2nd Class'!D32), "")</f>
        <v/>
      </c>
      <c r="K78" s="127"/>
      <c r="L78" s="296" t="str">
        <f>'1st Class'!B33</f>
        <v>7b</v>
      </c>
      <c r="M78" s="298" t="str">
        <f>'1st Class'!C33</f>
        <v>By yourself and with a partner, show how to transport a person from a smoke-filled room, and transport for at least 25 yards a person with a sprained ankle.</v>
      </c>
      <c r="N78" s="297" t="str">
        <f>IF('1st Class'!D33&lt;&gt;"", IF(ISTEXT('1st Class'!D33), "A", '1st Class'!D33),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IF(Tenderfoot!D30&lt;&gt;"",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Class'!D34&lt;&gt;"", IF(ISTEXT('2nd Class'!D34), "A", '2nd Class'!D34), "")</f>
        <v/>
      </c>
      <c r="K81" s="123"/>
      <c r="L81" s="296" t="str">
        <f>'1st Class'!B34</f>
        <v>7c</v>
      </c>
      <c r="M81" s="298" t="str">
        <f>'1st Class'!C34</f>
        <v>Tell the five most common signs of a heart attack.  Explain the steps/procedures in CPR.</v>
      </c>
      <c r="N81" s="297" t="str">
        <f>IF('1st Class'!D34&lt;&gt;"", IF(ISTEXT('1st Class'!D34), "A", '1st Class'!D34), "")</f>
        <v/>
      </c>
      <c r="O81" s="123"/>
      <c r="S81"/>
    </row>
    <row r="82" spans="1:19" ht="25.5" x14ac:dyDescent="0.2">
      <c r="A82" s="123"/>
      <c r="B82" s="123"/>
      <c r="C82" s="123"/>
      <c r="D82" s="165" t="str">
        <f>Tenderfoot!B31</f>
        <v>5b</v>
      </c>
      <c r="E82" s="166" t="str">
        <f>Tenderfoot!C31</f>
        <v>Describe what to do if you become lost on a hike or campout.</v>
      </c>
      <c r="F82" s="24" t="str">
        <f>IF(Tenderfoot!D31&lt;&gt;"",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IF(Tenderfoot!D32&lt;&gt;"",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Class'!D35&lt;&gt;"", IF(ISTEXT('1st Class'!D35), "A", '1st Class'!D35),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Class'!D35&lt;&gt;"", IF(ISTEXT('2nd Class'!D35), "A", '2nd Class'!D35),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IF(Tenderfoot!D34&lt;&gt;"",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Class'!D36&lt;&gt;"", IF(ISTEXT('1st Class'!D36), "A", '1st Class'!D36), "")</f>
        <v/>
      </c>
      <c r="O86" s="123"/>
      <c r="S86"/>
    </row>
    <row r="87" spans="1:19" ht="12.75" customHeight="1" x14ac:dyDescent="0.2">
      <c r="A87" s="123"/>
      <c r="B87" s="123"/>
      <c r="C87" s="123"/>
      <c r="D87" s="308"/>
      <c r="E87" s="165" t="str">
        <f>Tenderfoot!C35</f>
        <v>• Push-ups (number correctly done in 60 seconds)</v>
      </c>
      <c r="F87" s="24" t="str">
        <f>IF(Tenderfoot!D35&lt;&gt;"",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Class'!D36&lt;&gt;"", IF(ISTEXT('2nd Class'!D36), "A", '2nd Class'!D36),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24" t="str">
        <f>IF(Tenderfoot!D36&lt;&gt;"", "A", "")</f>
        <v/>
      </c>
      <c r="G88" s="127"/>
      <c r="H88" s="296"/>
      <c r="I88" s="306"/>
      <c r="J88" s="297"/>
      <c r="K88" s="123"/>
      <c r="L88" s="167" t="str">
        <f>'1st Class'!B37</f>
        <v>7f</v>
      </c>
      <c r="M88" s="167" t="str">
        <f>'1st Class'!C37</f>
        <v>Explain how to obtain potable water in an emergency.</v>
      </c>
      <c r="N88" s="24" t="str">
        <f>IF('1st Class'!D37&lt;&gt;"", IF(ISTEXT('1st Class'!D37), "A", '1st Class'!D37), "")</f>
        <v/>
      </c>
      <c r="O88" s="123"/>
      <c r="S88"/>
    </row>
    <row r="89" spans="1:19" x14ac:dyDescent="0.2">
      <c r="A89" s="123"/>
      <c r="B89" s="123"/>
      <c r="C89" s="123"/>
      <c r="D89" s="308"/>
      <c r="E89" s="165" t="str">
        <f>Tenderfoot!C37</f>
        <v>• Back-saver sit-and-reach (distance stretched)</v>
      </c>
      <c r="F89" s="24" t="str">
        <f>IF(Tenderfoot!D37&lt;&gt;"",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24" t="str">
        <f>IF(Tenderfoot!D38&lt;&gt;"",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Class'!D39&lt;&gt;"", IF(ISTEXT('1st Class'!D39), "A", '1st Class'!D39),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IF(Tenderfoot!D39&lt;&gt;"",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Class'!D40&lt;&gt;"", IF(ISTEXT('1st Class'!D40), "A", '1st Class'!D40), "")</f>
        <v/>
      </c>
      <c r="O93" s="123"/>
      <c r="S93"/>
    </row>
    <row r="94" spans="1:19" ht="12.75" customHeight="1" x14ac:dyDescent="0.2">
      <c r="A94" s="123"/>
      <c r="B94" s="123"/>
      <c r="C94" s="123"/>
      <c r="D94" s="308" t="str">
        <f>Tenderfoot!B40</f>
        <v>6c</v>
      </c>
      <c r="E94" s="165" t="str">
        <f>Tenderfoot!C40</f>
        <v>Show improvement in each activity after 30 days:</v>
      </c>
      <c r="F94" s="169" t="str">
        <f>IF(Tenderfoot!D40&lt;&gt;"", "A", "")</f>
        <v/>
      </c>
      <c r="G94" s="127"/>
      <c r="H94" s="296" t="str">
        <f>'2nd Class'!B38</f>
        <v>8a</v>
      </c>
      <c r="I94" s="306" t="str">
        <f>'2nd Class'!C38</f>
        <v>Participate in a flag ceremony for your school, religious institution, chartered organization, community, or Scouting activity.</v>
      </c>
      <c r="J94" s="297" t="str">
        <f>IF('2nd Class'!D38&lt;&gt;"", IF(ISTEXT('2nd Class'!D38), "A", '2nd Class'!D38), "")</f>
        <v/>
      </c>
      <c r="K94" s="123"/>
      <c r="L94" s="296"/>
      <c r="M94" s="298"/>
      <c r="N94" s="297"/>
      <c r="O94" s="123"/>
      <c r="S94"/>
    </row>
    <row r="95" spans="1:19" x14ac:dyDescent="0.2">
      <c r="A95" s="123"/>
      <c r="B95" s="123"/>
      <c r="C95" s="123"/>
      <c r="D95" s="308"/>
      <c r="E95" s="165" t="str">
        <f>Tenderfoot!C41</f>
        <v>• Push-ups (number correctly done in 60 seconds)</v>
      </c>
      <c r="F95" s="24" t="str">
        <f>IF(Tenderfoot!D41&lt;&gt;"",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24" t="str">
        <f>IF(Tenderfoot!D42&lt;&gt;"", "A", "")</f>
        <v/>
      </c>
      <c r="G96" s="127"/>
      <c r="H96" s="167" t="str">
        <f>'2nd Class'!B39</f>
        <v>8b</v>
      </c>
      <c r="I96" s="167" t="str">
        <f>'2nd Class'!C39</f>
        <v>Explain what respect is due the flag of the United States</v>
      </c>
      <c r="J96" s="24" t="str">
        <f>IF('2nd Class'!D39&lt;&gt;"", IF(ISTEXT('2nd Class'!D39), "A", '2nd Class'!D39),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24" t="str">
        <f>IF(Tenderfoot!D43&lt;&gt;"",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Class'!D40&lt;&gt;"", IF(ISTEXT('2nd Class'!D40), "A", '2nd Class'!D40), "")</f>
        <v/>
      </c>
      <c r="K97" s="123"/>
      <c r="L97" s="296" t="str">
        <f>'1st Class'!B42</f>
        <v>9a</v>
      </c>
      <c r="M97" s="298" t="str">
        <f>'1st Class'!C42</f>
        <v>Visit and discuss with a selected individual approved by your leader the constitutional rights and obligations of a U.S. citizen.</v>
      </c>
      <c r="N97" s="297" t="str">
        <f>IF('1st Class'!D42&lt;&gt;"", IF(ISTEXT('1st Class'!D42), "A", '1st Class'!D42), "")</f>
        <v/>
      </c>
      <c r="O97" s="123"/>
      <c r="S97"/>
    </row>
    <row r="98" spans="1:19" ht="12.75" customHeight="1" x14ac:dyDescent="0.2">
      <c r="A98" s="123"/>
      <c r="B98" s="123"/>
      <c r="C98" s="123"/>
      <c r="D98" s="308"/>
      <c r="E98" s="165" t="str">
        <f>Tenderfoot!C44</f>
        <v>• 1 mile walk/run (time)</v>
      </c>
      <c r="F98" s="24" t="str">
        <f>IF(Tenderfoot!D44&lt;&gt;"",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Class'!D43&lt;&gt;"", IF(ISTEXT('1st Class'!D43), "A", '1st Class'!D43), "")</f>
        <v/>
      </c>
      <c r="O99" s="123"/>
      <c r="S99"/>
    </row>
    <row r="100" spans="1:19" ht="25.5" x14ac:dyDescent="0.2">
      <c r="C100" s="123"/>
      <c r="D100" s="165" t="str">
        <f>Tenderfoot!B46</f>
        <v>7a</v>
      </c>
      <c r="E100" s="166" t="str">
        <f>Tenderfoot!C46</f>
        <v>Demonstrate how to display, raise, lower, and fold the US Flag.</v>
      </c>
      <c r="F100" s="24" t="str">
        <f>IF(Tenderfoot!D46&lt;&gt;"",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IF(Tenderfoot!D47&lt;&gt;"",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Class'!D41&lt;&gt;"", IF(ISTEXT('2nd Class'!D41), "A", '2nd Class'!D41),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Class'!D44&lt;&gt;"", IF(ISTEXT('1st Class'!D44), "A", '1st Class'!D44),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IF(Tenderfoot!D49&lt;&gt;"",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Class'!D45&lt;&gt;"", IF(ISTEXT('1st Class'!D45), "A", '1st Class'!D45),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Class'!D42&lt;&gt;"", IF(ISTEXT('2nd Class'!D42), "A", '2nd Class'!D42),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IF(Tenderfoot!D51&lt;&gt;"",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Class'!D47&lt;&gt;"", IF(ISTEXT('1st Class'!D47), "A", '1st Class'!D47),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IF(Tenderfoot!D52&lt;&gt;"", "A", "")</f>
        <v/>
      </c>
      <c r="H112" s="167" t="str">
        <f>'2nd Class'!B44</f>
        <v>9a</v>
      </c>
      <c r="I112" s="167" t="str">
        <f>'2nd Class'!C44</f>
        <v>Explain the three R's of personal safety and protection.</v>
      </c>
      <c r="J112" s="24" t="str">
        <f>IF('2nd Class'!D44&lt;&gt;"", IF(ISTEXT('2nd Class'!D44), "A", '2nd Class'!D44),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Class'!D45&lt;&gt;"", IF(ISTEXT('2nd Class'!D45), "A", '2nd Class'!D45),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67">
        <f>Tenderfoot!B53</f>
        <v>11</v>
      </c>
      <c r="E115" s="168" t="str">
        <f>Tenderfoot!C53</f>
        <v>Successfully complete your board of review for the Tenderfoot rank.</v>
      </c>
      <c r="F115" s="24" t="str">
        <f>IF(Tenderfoot!D53&lt;&gt;"",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Class'!D47&lt;&gt;"", IF(ISTEXT('2nd Class'!D47), "A", '2nd Class'!D47),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Class'!D49&lt;&gt;"", IF(ISTEXT('1st Class'!D49), "A", '1st Class'!D49),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Class'!D48&lt;&gt;"", IF(ISTEXT('2nd Class'!D48), "A", '2nd Class'!D48),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Class'!D50&lt;&gt;"", IF(ISTEXT('1st Class'!D50), "A", '1st Class'!D50), "")</f>
        <v/>
      </c>
    </row>
    <row r="122" spans="4:14" s="124" customFormat="1" ht="12.75" customHeight="1" x14ac:dyDescent="0.2">
      <c r="G122" s="163"/>
      <c r="H122" s="167">
        <f>'2nd Class'!B49</f>
        <v>12</v>
      </c>
      <c r="I122" s="173" t="str">
        <f>'2nd Class'!C49</f>
        <v>Successfully complete  your board of review for the Second Class rank.</v>
      </c>
      <c r="J122" s="24" t="str">
        <f>IF('2nd Class'!D49&lt;&gt;"", IF(ISTEXT('2nd Class'!D49), "A", '2nd Class'!D49), "")</f>
        <v/>
      </c>
      <c r="L122" s="296"/>
      <c r="M122" s="306"/>
      <c r="N122" s="297"/>
    </row>
    <row r="123" spans="4:14" s="124" customFormat="1" x14ac:dyDescent="0.2">
      <c r="G123" s="163"/>
      <c r="H123" s="164"/>
      <c r="I123" s="171"/>
      <c r="L123" s="167">
        <f>'1st Class'!B51</f>
        <v>13</v>
      </c>
      <c r="M123" s="175" t="str">
        <f>'1st Class'!C51</f>
        <v>Successfully complete  your board of review for the First Class rank.</v>
      </c>
      <c r="N123" s="24" t="str">
        <f>IF('1st Class'!D51&lt;&gt;"", IF(ISTEXT('1st Class'!D51), "A", '1st Class'!D51), "")</f>
        <v/>
      </c>
    </row>
    <row r="124" spans="4:14" s="124" customFormat="1" x14ac:dyDescent="0.2">
      <c r="G124" s="163"/>
      <c r="H124" s="164"/>
      <c r="I124" s="172"/>
      <c r="N124" s="163"/>
    </row>
  </sheetData>
  <sheetProtection password="C58C" sheet="1" objects="1" scenarios="1" selectLockedCells="1" selectUnlockedCells="1"/>
  <mergeCells count="312">
    <mergeCell ref="M121:M122"/>
    <mergeCell ref="L121:L122"/>
    <mergeCell ref="N121:N122"/>
    <mergeCell ref="L110:M110"/>
    <mergeCell ref="M111:M115"/>
    <mergeCell ref="L111:L115"/>
    <mergeCell ref="N111:N115"/>
    <mergeCell ref="L116:M116"/>
    <mergeCell ref="M117:M120"/>
    <mergeCell ref="L117:L120"/>
    <mergeCell ref="N117:N120"/>
    <mergeCell ref="N103:N106"/>
    <mergeCell ref="M107:M109"/>
    <mergeCell ref="L107:L109"/>
    <mergeCell ref="N107:N109"/>
    <mergeCell ref="L96:M96"/>
    <mergeCell ref="M97:M98"/>
    <mergeCell ref="L97:L98"/>
    <mergeCell ref="N97:N98"/>
    <mergeCell ref="M99:M102"/>
    <mergeCell ref="L99:L102"/>
    <mergeCell ref="N99:N102"/>
    <mergeCell ref="N86:N87"/>
    <mergeCell ref="L89:M89"/>
    <mergeCell ref="M90:M92"/>
    <mergeCell ref="L90:L92"/>
    <mergeCell ref="N90:N92"/>
    <mergeCell ref="M93:M95"/>
    <mergeCell ref="L93:L95"/>
    <mergeCell ref="N93:N95"/>
    <mergeCell ref="N78:N80"/>
    <mergeCell ref="M81:M82"/>
    <mergeCell ref="L81:L82"/>
    <mergeCell ref="N81:N82"/>
    <mergeCell ref="M83:M85"/>
    <mergeCell ref="L83:L85"/>
    <mergeCell ref="N83:N85"/>
    <mergeCell ref="N69:N71"/>
    <mergeCell ref="M72:M74"/>
    <mergeCell ref="L72:L74"/>
    <mergeCell ref="N72:N74"/>
    <mergeCell ref="L75:M75"/>
    <mergeCell ref="M76:M77"/>
    <mergeCell ref="L76:L77"/>
    <mergeCell ref="N76:N77"/>
    <mergeCell ref="M58:M63"/>
    <mergeCell ref="L58:L63"/>
    <mergeCell ref="N58:N63"/>
    <mergeCell ref="N67:N68"/>
    <mergeCell ref="L47:M47"/>
    <mergeCell ref="M48:M51"/>
    <mergeCell ref="L48:L51"/>
    <mergeCell ref="N48:N51"/>
    <mergeCell ref="M52:M54"/>
    <mergeCell ref="L52:L54"/>
    <mergeCell ref="N52:N54"/>
    <mergeCell ref="N28:N31"/>
    <mergeCell ref="L32:M32"/>
    <mergeCell ref="M35:M36"/>
    <mergeCell ref="L35:L36"/>
    <mergeCell ref="L38:M38"/>
    <mergeCell ref="M39:M41"/>
    <mergeCell ref="L39:L41"/>
    <mergeCell ref="N39:N41"/>
    <mergeCell ref="M42:M46"/>
    <mergeCell ref="L42:L46"/>
    <mergeCell ref="N42:N46"/>
    <mergeCell ref="N35:N36"/>
    <mergeCell ref="M22:M23"/>
    <mergeCell ref="L22:L23"/>
    <mergeCell ref="N22:N23"/>
    <mergeCell ref="M24:M27"/>
    <mergeCell ref="L24:L27"/>
    <mergeCell ref="N24:N27"/>
    <mergeCell ref="L13:M13"/>
    <mergeCell ref="M14:M18"/>
    <mergeCell ref="L14:L18"/>
    <mergeCell ref="N14:N18"/>
    <mergeCell ref="M19:M21"/>
    <mergeCell ref="L19:L21"/>
    <mergeCell ref="N19:N21"/>
    <mergeCell ref="L3:M3"/>
    <mergeCell ref="M4:M8"/>
    <mergeCell ref="L4:L8"/>
    <mergeCell ref="I120:I121"/>
    <mergeCell ref="H120:H121"/>
    <mergeCell ref="J120:J121"/>
    <mergeCell ref="M86:M87"/>
    <mergeCell ref="L86:L87"/>
    <mergeCell ref="I113:I114"/>
    <mergeCell ref="H113:H114"/>
    <mergeCell ref="J113:J114"/>
    <mergeCell ref="I116:I119"/>
    <mergeCell ref="H116:H119"/>
    <mergeCell ref="J116:J119"/>
    <mergeCell ref="M78:M80"/>
    <mergeCell ref="L78:L80"/>
    <mergeCell ref="I103:I107"/>
    <mergeCell ref="H103:H107"/>
    <mergeCell ref="J103:J107"/>
    <mergeCell ref="I108:I110"/>
    <mergeCell ref="H108:H110"/>
    <mergeCell ref="J108:J110"/>
    <mergeCell ref="M67:M68"/>
    <mergeCell ref="L67:L68"/>
    <mergeCell ref="I97:I102"/>
    <mergeCell ref="H97:H102"/>
    <mergeCell ref="J97:J102"/>
    <mergeCell ref="L64:M64"/>
    <mergeCell ref="M69:M71"/>
    <mergeCell ref="L69:L71"/>
    <mergeCell ref="H93:I93"/>
    <mergeCell ref="H111:I111"/>
    <mergeCell ref="H115:I115"/>
    <mergeCell ref="I94:I95"/>
    <mergeCell ref="H94:H95"/>
    <mergeCell ref="J94:J95"/>
    <mergeCell ref="I87:I92"/>
    <mergeCell ref="H87:H92"/>
    <mergeCell ref="J87:J92"/>
    <mergeCell ref="M103:M106"/>
    <mergeCell ref="L103:L106"/>
    <mergeCell ref="M55:M57"/>
    <mergeCell ref="L55:L57"/>
    <mergeCell ref="N55:N57"/>
    <mergeCell ref="H80:I80"/>
    <mergeCell ref="I81:I83"/>
    <mergeCell ref="H81:H83"/>
    <mergeCell ref="J81:J83"/>
    <mergeCell ref="I84:I86"/>
    <mergeCell ref="H84:H86"/>
    <mergeCell ref="J84:J86"/>
    <mergeCell ref="I74:I77"/>
    <mergeCell ref="H74:H77"/>
    <mergeCell ref="J74:J77"/>
    <mergeCell ref="I78:I79"/>
    <mergeCell ref="H78:H79"/>
    <mergeCell ref="J78:J79"/>
    <mergeCell ref="I69:I70"/>
    <mergeCell ref="H69:H70"/>
    <mergeCell ref="J69:J70"/>
    <mergeCell ref="I71:I73"/>
    <mergeCell ref="H71:H73"/>
    <mergeCell ref="J71:J73"/>
    <mergeCell ref="I57:I59"/>
    <mergeCell ref="H57:H59"/>
    <mergeCell ref="J57:J59"/>
    <mergeCell ref="H60:I60"/>
    <mergeCell ref="I61:I68"/>
    <mergeCell ref="H61:H68"/>
    <mergeCell ref="I48:I50"/>
    <mergeCell ref="H48:H50"/>
    <mergeCell ref="J48:J50"/>
    <mergeCell ref="H51:I51"/>
    <mergeCell ref="I54:I56"/>
    <mergeCell ref="H54:H56"/>
    <mergeCell ref="J54:J56"/>
    <mergeCell ref="I43:I44"/>
    <mergeCell ref="H43:H44"/>
    <mergeCell ref="J43:J44"/>
    <mergeCell ref="I45:I46"/>
    <mergeCell ref="H45:H46"/>
    <mergeCell ref="J45:J46"/>
    <mergeCell ref="H47:I47"/>
    <mergeCell ref="H39:H40"/>
    <mergeCell ref="J39:J40"/>
    <mergeCell ref="I41:I42"/>
    <mergeCell ref="H41:H42"/>
    <mergeCell ref="J41:J42"/>
    <mergeCell ref="H4:H8"/>
    <mergeCell ref="I30:I33"/>
    <mergeCell ref="H30:H33"/>
    <mergeCell ref="J30:J33"/>
    <mergeCell ref="I34:I35"/>
    <mergeCell ref="H34:H35"/>
    <mergeCell ref="J34:J35"/>
    <mergeCell ref="I36:I37"/>
    <mergeCell ref="H36:H37"/>
    <mergeCell ref="J19:J20"/>
    <mergeCell ref="I21:I25"/>
    <mergeCell ref="H21:H25"/>
    <mergeCell ref="J21:J25"/>
    <mergeCell ref="I26:I29"/>
    <mergeCell ref="H26:H29"/>
    <mergeCell ref="J26:J29"/>
    <mergeCell ref="D94:D98"/>
    <mergeCell ref="D99:E99"/>
    <mergeCell ref="E101:E103"/>
    <mergeCell ref="D101:D103"/>
    <mergeCell ref="E83:E84"/>
    <mergeCell ref="D83:D84"/>
    <mergeCell ref="F83:F84"/>
    <mergeCell ref="D85:E85"/>
    <mergeCell ref="D86:D90"/>
    <mergeCell ref="E91:E93"/>
    <mergeCell ref="D108:E108"/>
    <mergeCell ref="E109:E111"/>
    <mergeCell ref="D109:D111"/>
    <mergeCell ref="F109:F111"/>
    <mergeCell ref="E112:E114"/>
    <mergeCell ref="D112:D114"/>
    <mergeCell ref="F112:F114"/>
    <mergeCell ref="F101:F103"/>
    <mergeCell ref="D104:E104"/>
    <mergeCell ref="E105:E107"/>
    <mergeCell ref="D105:D107"/>
    <mergeCell ref="F105:F107"/>
    <mergeCell ref="F8:F9"/>
    <mergeCell ref="F5:F7"/>
    <mergeCell ref="F3:F4"/>
    <mergeCell ref="E41:E43"/>
    <mergeCell ref="D40:E40"/>
    <mergeCell ref="D41:D43"/>
    <mergeCell ref="E44:E45"/>
    <mergeCell ref="D44:D45"/>
    <mergeCell ref="E46:E47"/>
    <mergeCell ref="E28:E29"/>
    <mergeCell ref="E31:E33"/>
    <mergeCell ref="E34:E35"/>
    <mergeCell ref="F26:F27"/>
    <mergeCell ref="F24:F25"/>
    <mergeCell ref="F22:F23"/>
    <mergeCell ref="F28:F29"/>
    <mergeCell ref="F31:F33"/>
    <mergeCell ref="F34:F35"/>
    <mergeCell ref="D8:D9"/>
    <mergeCell ref="D10:D12"/>
    <mergeCell ref="D13:D14"/>
    <mergeCell ref="D24:D25"/>
    <mergeCell ref="F41:F43"/>
    <mergeCell ref="F44:F45"/>
    <mergeCell ref="F46:F47"/>
    <mergeCell ref="D48:E48"/>
    <mergeCell ref="E49:E51"/>
    <mergeCell ref="D49:D51"/>
    <mergeCell ref="F49:F51"/>
    <mergeCell ref="D91:D93"/>
    <mergeCell ref="F91:F93"/>
    <mergeCell ref="F52:F53"/>
    <mergeCell ref="E77:E78"/>
    <mergeCell ref="D77:D78"/>
    <mergeCell ref="F77:F78"/>
    <mergeCell ref="F59:F60"/>
    <mergeCell ref="D61:E61"/>
    <mergeCell ref="D62:D70"/>
    <mergeCell ref="E71:E73"/>
    <mergeCell ref="D71:D73"/>
    <mergeCell ref="E3:E4"/>
    <mergeCell ref="D3:D4"/>
    <mergeCell ref="E5:E7"/>
    <mergeCell ref="D5:D7"/>
    <mergeCell ref="D31:D33"/>
    <mergeCell ref="D34:D35"/>
    <mergeCell ref="D55:E55"/>
    <mergeCell ref="E59:E60"/>
    <mergeCell ref="D59:D60"/>
    <mergeCell ref="E52:E53"/>
    <mergeCell ref="E8:E9"/>
    <mergeCell ref="E10:E12"/>
    <mergeCell ref="E13:E14"/>
    <mergeCell ref="D52:D53"/>
    <mergeCell ref="D26:D27"/>
    <mergeCell ref="D28:D29"/>
    <mergeCell ref="D46:D47"/>
    <mergeCell ref="N9:N12"/>
    <mergeCell ref="N4:N8"/>
    <mergeCell ref="L1:N2"/>
    <mergeCell ref="H1:J2"/>
    <mergeCell ref="M9:M12"/>
    <mergeCell ref="L9:L12"/>
    <mergeCell ref="J36:J37"/>
    <mergeCell ref="J61:J68"/>
    <mergeCell ref="M28:M31"/>
    <mergeCell ref="L28:L31"/>
    <mergeCell ref="H38:I38"/>
    <mergeCell ref="I39:I40"/>
    <mergeCell ref="H17:H18"/>
    <mergeCell ref="H16:I16"/>
    <mergeCell ref="I17:I18"/>
    <mergeCell ref="J4:J8"/>
    <mergeCell ref="I9:I11"/>
    <mergeCell ref="H9:H11"/>
    <mergeCell ref="J9:J11"/>
    <mergeCell ref="I12:I15"/>
    <mergeCell ref="H12:H15"/>
    <mergeCell ref="J12:J15"/>
    <mergeCell ref="H3:I3"/>
    <mergeCell ref="I4:I8"/>
    <mergeCell ref="A1:B2"/>
    <mergeCell ref="A14:B14"/>
    <mergeCell ref="D1:F2"/>
    <mergeCell ref="F15:F16"/>
    <mergeCell ref="F13:F14"/>
    <mergeCell ref="F10:F12"/>
    <mergeCell ref="D80:D81"/>
    <mergeCell ref="J17:J18"/>
    <mergeCell ref="I19:I20"/>
    <mergeCell ref="H19:H20"/>
    <mergeCell ref="F71:F73"/>
    <mergeCell ref="E74:E76"/>
    <mergeCell ref="D74:D76"/>
    <mergeCell ref="D79:E79"/>
    <mergeCell ref="E80:E81"/>
    <mergeCell ref="D38:F39"/>
    <mergeCell ref="E15:E16"/>
    <mergeCell ref="D15:D16"/>
    <mergeCell ref="E22:E23"/>
    <mergeCell ref="D22:D23"/>
    <mergeCell ref="E24:E25"/>
    <mergeCell ref="E26:E27"/>
    <mergeCell ref="F74:F76"/>
    <mergeCell ref="F80:F81"/>
  </mergeCells>
  <phoneticPr fontId="2" type="noConversion"/>
  <pageMargins left="0.5" right="0.5" top="0.5" bottom="0.5" header="0.25" footer="0.25"/>
  <pageSetup scale="36" orientation="portrait" r:id="rId1"/>
  <headerFooter alignWithMargins="0">
    <oddHeader>&amp;C&amp;"Arial,Bold"&amp;14ScoutTrax&amp;12
&amp;D</oddHeader>
  </headerFooter>
  <colBreaks count="1" manualBreakCount="1">
    <brk id="13" max="12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2</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IF(Scout!E3&lt;&gt;"",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Class'!E4&lt;&gt;"", IF(ISTEXT('2nd Class'!E4), "A", '2nd Class'!E4),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Class'!E4&lt;&gt;"", IF(ISTEXT('1st Class'!E4), "A", '1st Class'!E4),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IF(Scout!E4&lt;&gt;"", "A", "")</f>
        <v/>
      </c>
      <c r="G5" s="127"/>
      <c r="H5" s="296"/>
      <c r="I5" s="307"/>
      <c r="J5" s="297"/>
      <c r="L5" s="296"/>
      <c r="M5" s="307"/>
      <c r="N5" s="297"/>
      <c r="O5"/>
      <c r="S5"/>
    </row>
    <row r="6" spans="1:19" ht="12.75" customHeight="1" x14ac:dyDescent="0.2">
      <c r="A6" s="131" t="s">
        <v>156</v>
      </c>
      <c r="B6" s="176" t="str">
        <f>Scout!E2</f>
        <v/>
      </c>
      <c r="C6" s="130"/>
      <c r="D6" s="300"/>
      <c r="E6" s="299"/>
      <c r="F6" s="295"/>
      <c r="G6" s="127"/>
      <c r="H6" s="296"/>
      <c r="I6" s="307"/>
      <c r="J6" s="297"/>
      <c r="L6" s="296"/>
      <c r="M6" s="307"/>
      <c r="N6" s="297"/>
      <c r="O6"/>
      <c r="S6"/>
    </row>
    <row r="7" spans="1:19" ht="12.75" customHeight="1" x14ac:dyDescent="0.2">
      <c r="A7" s="131" t="s">
        <v>15</v>
      </c>
      <c r="B7" s="176" t="str">
        <f>Tenderfoot!E2</f>
        <v/>
      </c>
      <c r="C7" s="130"/>
      <c r="D7" s="300"/>
      <c r="E7" s="299"/>
      <c r="F7" s="295"/>
      <c r="G7" s="127"/>
      <c r="H7" s="296"/>
      <c r="I7" s="307"/>
      <c r="J7" s="297"/>
      <c r="L7" s="296"/>
      <c r="M7" s="307"/>
      <c r="N7" s="297"/>
      <c r="O7"/>
      <c r="S7"/>
    </row>
    <row r="8" spans="1:19" ht="12.75" customHeight="1" x14ac:dyDescent="0.2">
      <c r="A8" s="131" t="s">
        <v>17</v>
      </c>
      <c r="B8" s="176" t="str">
        <f>'2nd Class'!E2</f>
        <v/>
      </c>
      <c r="C8" s="130"/>
      <c r="D8" s="300" t="str">
        <f>Scout!B5</f>
        <v>1c</v>
      </c>
      <c r="E8" s="299" t="str">
        <f>Scout!C5</f>
        <v>Demonstrate the Boy Scout sign, salute, and handshake.  Explain when they should be used.</v>
      </c>
      <c r="F8" s="295" t="str">
        <f>IF(Scout!E5&lt;&gt;"", "A", "")</f>
        <v/>
      </c>
      <c r="G8" s="127"/>
      <c r="H8" s="296"/>
      <c r="I8" s="307"/>
      <c r="J8" s="297"/>
      <c r="L8" s="296"/>
      <c r="M8" s="307"/>
      <c r="N8" s="297"/>
      <c r="O8"/>
      <c r="S8"/>
    </row>
    <row r="9" spans="1:19" ht="12.75" customHeight="1" x14ac:dyDescent="0.2">
      <c r="A9" s="131" t="s">
        <v>16</v>
      </c>
      <c r="B9" s="176" t="str">
        <f>'1st Class'!E2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Class'!E5&lt;&gt;"", IF(ISTEXT('2nd Class'!E5), "A", '2nd Class'!E5),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Class'!E5&lt;&gt;"", IF(ISTEXT('1st Class'!E5), "A", '1st Class'!E5),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IF(Scout!E6&lt;&gt;"",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Class'!E6&lt;&gt;"", IF(ISTEXT('2nd Class'!E6), "A", '2nd Class'!E6),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IF(Scout!E7&lt;&gt;"",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Class'!E7&lt;&gt;"", IF(ISTEXT('1st Class'!E7), "A", '1st Class'!E7),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IF(Scout!E8&lt;&gt;"",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Class'!E8&lt;&gt;"", IF(ISTEXT('2nd Class'!E8), "A", '2nd Class'!E8),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IF(Scout!E10&lt;&gt;"", "A", "")</f>
        <v/>
      </c>
      <c r="G18" s="127"/>
      <c r="H18" s="296"/>
      <c r="I18" s="298"/>
      <c r="J18" s="297"/>
      <c r="L18" s="296"/>
      <c r="M18" s="306"/>
      <c r="N18" s="297"/>
      <c r="O18"/>
      <c r="S18"/>
    </row>
    <row r="19" spans="1:19" ht="12.75" customHeight="1" x14ac:dyDescent="0.2">
      <c r="A19" s="148" t="s">
        <v>38</v>
      </c>
      <c r="B19" s="149" t="str">
        <f>'Troop Meetings'!E6</f>
        <v/>
      </c>
      <c r="D19" s="142" t="str">
        <f>Scout!B11</f>
        <v>2b</v>
      </c>
      <c r="E19" s="139" t="str">
        <f>Scout!C11</f>
        <v>Describe the four steps of Boy Scout advancement.</v>
      </c>
      <c r="F19" s="198" t="str">
        <f>IF(Scout!E11&lt;&gt;"", "A", "")</f>
        <v/>
      </c>
      <c r="G19" s="127"/>
      <c r="H19" s="296" t="str">
        <f>'2nd Class'!B9</f>
        <v>2b</v>
      </c>
      <c r="I19" s="298" t="str">
        <f>'2nd Class'!C9</f>
        <v>Use the tools listed in Tenderfoot requirement 3d to prepare tinder, kindling, and fuel wood for a cooking fire.</v>
      </c>
      <c r="J19" s="297" t="str">
        <f>IF('2nd Class'!E9&lt;&gt;"", IF(ISTEXT('2nd Class'!E9), "A", '2nd Class'!E9), "")</f>
        <v/>
      </c>
      <c r="L19" s="296" t="str">
        <f>'1st Class'!B8</f>
        <v>2b</v>
      </c>
      <c r="M19" s="298" t="str">
        <f>'1st Class'!C8</f>
        <v>Using the menu planned in 1st Class requirement 2a, make a list showing a budget and the food amounts needed to feed three or more boys.  Secure the ingredients.</v>
      </c>
      <c r="N19" s="297" t="str">
        <f>IF('1st Class'!E8&lt;&gt;"", IF(ISTEXT('1st Class'!E8), "A", '1st Class'!E8), "")</f>
        <v/>
      </c>
      <c r="O19"/>
      <c r="S19"/>
    </row>
    <row r="20" spans="1:19" x14ac:dyDescent="0.2">
      <c r="A20" s="148" t="s">
        <v>39</v>
      </c>
      <c r="B20" s="149" t="str">
        <f>Outings!E6</f>
        <v/>
      </c>
      <c r="C20" s="147"/>
      <c r="D20" s="142" t="str">
        <f>Scout!B12</f>
        <v>2c</v>
      </c>
      <c r="E20" s="139" t="str">
        <f>Scout!C12</f>
        <v>Describe the Boy Scout ranks and how they are earned.</v>
      </c>
      <c r="F20" s="198" t="str">
        <f>IF(Scout!E12&lt;&gt;"", "A", "")</f>
        <v/>
      </c>
      <c r="G20" s="127"/>
      <c r="H20" s="296"/>
      <c r="I20" s="298"/>
      <c r="J20" s="297"/>
      <c r="L20" s="296"/>
      <c r="M20" s="298"/>
      <c r="N20" s="297"/>
      <c r="O20"/>
      <c r="S20"/>
    </row>
    <row r="21" spans="1:19" ht="12.75" customHeight="1" x14ac:dyDescent="0.2">
      <c r="A21" s="148" t="s">
        <v>40</v>
      </c>
      <c r="B21" s="149" t="str">
        <f>'Nights Camping'!E7</f>
        <v/>
      </c>
      <c r="C21" s="150"/>
      <c r="D21" s="142" t="str">
        <f>Scout!B13</f>
        <v>2d</v>
      </c>
      <c r="E21" s="139" t="str">
        <f>Scout!C13</f>
        <v>Describe what merit badges are and how they are earned.</v>
      </c>
      <c r="F21" s="198" t="str">
        <f>IF(Scout!E13&lt;&gt;"",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Class'!E10&lt;&gt;"", IF(ISTEXT('2nd Class'!E10), "A", '2nd Class'!E10), "")</f>
        <v/>
      </c>
      <c r="L21" s="296"/>
      <c r="M21" s="298"/>
      <c r="N21" s="297"/>
      <c r="O21"/>
      <c r="S21"/>
    </row>
    <row r="22" spans="1:19" ht="12.75" customHeight="1" x14ac:dyDescent="0.2">
      <c r="A22" s="148" t="s">
        <v>41</v>
      </c>
      <c r="B22" s="149" t="str">
        <f>'Nights Camping'!E6</f>
        <v/>
      </c>
      <c r="C22" s="130"/>
      <c r="D22" s="300" t="str">
        <f>Scout!B14</f>
        <v>3a</v>
      </c>
      <c r="E22" s="299" t="str">
        <f>Scout!C14</f>
        <v>Explain the patrol method.  Describe the types of patrols that are used in your troop.</v>
      </c>
      <c r="F22" s="295" t="str">
        <f>IF(Scout!E14&lt;&gt;"", "A", "")</f>
        <v/>
      </c>
      <c r="G22" s="127"/>
      <c r="H22" s="296"/>
      <c r="I22" s="298"/>
      <c r="J22" s="297"/>
      <c r="L22" s="296" t="str">
        <f>'1st Class'!B9</f>
        <v>2c</v>
      </c>
      <c r="M22" s="298" t="str">
        <f>'1st Class'!C9</f>
        <v>Show which pans, utensils, and other gear will be needed to cook and serve these meals.</v>
      </c>
      <c r="N22" s="297" t="str">
        <f>IF('1st Class'!E9&lt;&gt;"", IF(ISTEXT('1st Class'!E9), "A", '1st Class'!E9),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IF(Scout!E15&lt;&gt;"",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Class'!E10&lt;&gt;"", IF(ISTEXT('1st Class'!E10), "A", '1st Class'!E10),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IF(Scout!E16&lt;&gt;"",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Class'!E11&lt;&gt;"", IF(ISTEXT('2nd Class'!E11), "A", '2nd Class'!E11), "")</f>
        <v/>
      </c>
      <c r="L26" s="296"/>
      <c r="M26" s="307"/>
      <c r="N26" s="297"/>
      <c r="O26"/>
      <c r="S26"/>
    </row>
    <row r="27" spans="1:19" ht="12.75" customHeight="1" x14ac:dyDescent="0.2">
      <c r="A27" s="155" t="str">
        <f>IF(Tenderfoot!E55="","",Tenderfoot!E55)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IF(Scout!E17&lt;&gt;"",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Class'!E11&lt;&gt;"", IF(ISTEXT('1st Class'!E11), "A", '1st Class'!E11), "")</f>
        <v/>
      </c>
      <c r="O28"/>
      <c r="S28"/>
    </row>
    <row r="29" spans="1:19" ht="12.75" customHeight="1" x14ac:dyDescent="0.2">
      <c r="A29" s="156" t="str">
        <f>IF('2nd Class'!E51="","",'2nd Class'!E51)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IF(Scout!E18&lt;&gt;"",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Class'!E12&lt;&gt;"", IF(ISTEXT('2nd Class'!E12), "A", '2nd Class'!E12), "")</f>
        <v/>
      </c>
      <c r="L30" s="296"/>
      <c r="M30" s="298"/>
      <c r="N30" s="297"/>
      <c r="O30"/>
      <c r="S30"/>
    </row>
    <row r="31" spans="1:19" ht="12.75" customHeight="1" x14ac:dyDescent="0.2">
      <c r="A31" s="158" t="str">
        <f>IF('1st Class'!E53="","",'1st Class'!E53)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IF(Scout!E19&lt;&gt;"",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Class'!E13&lt;&gt;"", IF(ISTEXT('1st Class'!E13), "A", '1st Class'!E13),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IF(Scout!E20&lt;&gt;"", "A", "")</f>
        <v/>
      </c>
      <c r="G34" s="152"/>
      <c r="H34" s="296" t="str">
        <f>'2nd Class'!B13</f>
        <v>2f</v>
      </c>
      <c r="I34" s="298" t="str">
        <f>'2nd Class'!C13</f>
        <v>Demonstrate tying the sheet bend knot. Describe a situation in which you would use this knot.</v>
      </c>
      <c r="J34" s="297" t="str">
        <f>IF('2nd Class'!E13&lt;&gt;"", IF(ISTEXT('2nd Class'!E13), "A", '2nd Class'!E13), "")</f>
        <v/>
      </c>
      <c r="L34" s="196" t="str">
        <f>'1st Class'!B14</f>
        <v>3b</v>
      </c>
      <c r="M34" s="196" t="str">
        <f>'1st Class'!C14</f>
        <v>Demonstrate tying the timber hitch and clove hitch.</v>
      </c>
      <c r="N34" s="197" t="str">
        <f>IF('1st Class'!E14&lt;&gt;"", IF(ISTEXT('1st Class'!E14), "A", '1st Class'!E14),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Class'!E15&lt;&gt;"", IF(ISTEXT('1st Class'!E15), "A", '1st Class'!E15),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Class'!E14&lt;&gt;"", IF(ISTEXT('2nd Class'!E14), "A", '2nd Class'!E14),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Class'!E16&lt;&gt;"", IF(ISTEXT('1st Class'!E16), "A", '1st Class'!E16),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Class'!E16&lt;&gt;"", IF(ISTEXT('2nd Class'!E16), "A", '2nd Class'!E16), "")</f>
        <v/>
      </c>
      <c r="L39" s="296" t="str">
        <f>'1st Class'!B18</f>
        <v>4a</v>
      </c>
      <c r="M39" s="298" t="str">
        <f>'1st Class'!C18</f>
        <v>Using a map and compass, complete an orienteering course that covers at least one mile and requires measuring the height and/or width of designated items.</v>
      </c>
      <c r="N39" s="297" t="str">
        <f>IF('1st Class'!E18&lt;&gt;"", IF(ISTEXT('1st Class'!E18), "A", '1st Class'!E18),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IF(Tenderfoot!E4&lt;&gt;"", "A", "")</f>
        <v/>
      </c>
      <c r="G41" s="127"/>
      <c r="H41" s="296" t="str">
        <f>'2nd Class'!B17</f>
        <v>3b</v>
      </c>
      <c r="I41" s="306" t="str">
        <f>'2nd Class'!C17</f>
        <v>Using a compass and map together, take a 5-mile hike or a 10-mile bike ride approved by your adult leader and your parent or guardian.</v>
      </c>
      <c r="J41" s="297" t="str">
        <f>IF('2nd Class'!E17&lt;&gt;"", IF(ISTEXT('2nd Class'!E17), "A", '2nd Class'!E17),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Class'!E19&lt;&gt;"", IF(ISTEXT('1st Class'!E19), "A", '1st Class'!E19),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Class'!E18&lt;&gt;"", IF(ISTEXT('2nd Class'!E18), "A", '2nd Class'!E18),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IF(Tenderfoot!E5&lt;&gt;"",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Class'!E19&lt;&gt;"", IF(ISTEXT('2nd Class'!E19), "A", '2nd Class'!E19),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IF(Tenderfoot!E6&lt;&gt;"",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Class'!E21&lt;&gt;"", IF(ISTEXT('2nd Class'!E21), "A", '2nd Class'!E21),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Class'!E21&lt;&gt;"", IF(ISTEXT('1st Class'!E21), "A", '1st Class'!E21),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IF(Tenderfoot!E8&lt;&gt;"",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IF(Tenderfoot!E9&lt;&gt;"", "A", "")</f>
        <v/>
      </c>
      <c r="G52" s="127"/>
      <c r="H52" s="196" t="str">
        <f>'2nd Class'!B23</f>
        <v>5a</v>
      </c>
      <c r="I52" s="196" t="str">
        <f>'2nd Class'!C23</f>
        <v>Tell what precautions must be taken for a safe swim.</v>
      </c>
      <c r="J52" s="197" t="str">
        <f>IF('2nd Class'!E23&lt;&gt;"", IF(ISTEXT('2nd Class'!E23), "A", '2nd Class'!E23), "")</f>
        <v/>
      </c>
      <c r="L52" s="296" t="str">
        <f>'1st Class'!B22</f>
        <v>5b</v>
      </c>
      <c r="M52" s="298" t="str">
        <f>'1st Class'!C22</f>
        <v>Identify two ways to obtain a weather forecast for an upcoming activity.  Explain why weather forecasts are important when planning an event.</v>
      </c>
      <c r="N52" s="297" t="str">
        <f>IF('1st Class'!E22&lt;&gt;"", IF(ISTEXT('1st Class'!E22), "A", '1st Class'!E22),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Class'!E24&lt;&gt;"", IF(ISTEXT('2nd Class'!E24), "A", '2nd Class'!E24),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IF(Tenderfoot!E10&lt;&gt;"", "A", "")</f>
        <v/>
      </c>
      <c r="G54" s="127"/>
      <c r="H54" s="296" t="str">
        <f>'2nd Class'!B25</f>
        <v>5c</v>
      </c>
      <c r="I54" s="298" t="str">
        <f>'2nd Class'!C25</f>
        <v>Demonstrate water rescue methods by reaching with your arm or leg, by reaching with a suitable object, and by throwing lines and objects.</v>
      </c>
      <c r="J54" s="297" t="str">
        <f>IF('2nd Class'!E25&lt;&gt;"", IF(ISTEXT('2nd Class'!E25), "A", '2nd Class'!E25),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Class'!E23&lt;&gt;"", IF(ISTEXT('1st Class'!E23), "A", '1st Class'!E23), "")</f>
        <v/>
      </c>
      <c r="O55"/>
      <c r="S55"/>
    </row>
    <row r="56" spans="1:19" ht="12.75" customHeight="1" x14ac:dyDescent="0.2">
      <c r="A56" s="183"/>
      <c r="B56" s="137"/>
      <c r="C56" s="123"/>
      <c r="D56" s="165" t="str">
        <f>Tenderfoot!B12</f>
        <v>3a</v>
      </c>
      <c r="E56" s="165" t="str">
        <f>Tenderfoot!C12</f>
        <v>Demonstrate a practical use of the square knot.</v>
      </c>
      <c r="F56" s="197" t="str">
        <f>IF(Tenderfoot!E12&lt;&gt;"",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IF(Tenderfoot!E13&lt;&gt;"",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Class'!E26&lt;&gt;"", IF(ISTEXT('2nd Class'!E26), "A", '2nd Class'!E26),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IF(Tenderfoot!E14&lt;&gt;"",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Class'!E24&lt;&gt;"", IF(ISTEXT('1st Class'!E24), "A", '1st Class'!E24),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IF(Tenderfoot!E15&lt;&gt;"",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Class'!E28&lt;&gt;"", IF(ISTEXT('2nd Class'!E28), "A", '2nd Class'!E28),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IF(Tenderfoot!E17&lt;&gt;"", UPPER(Tenderfoot!E17),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IF(Tenderfoot!E18&lt;&gt;"",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IF(Tenderfoot!E19&lt;&gt;"",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IF(Tenderfoot!E20&lt;&gt;"", "A", "")</f>
        <v/>
      </c>
      <c r="G65" s="127"/>
      <c r="H65" s="308"/>
      <c r="I65" s="298"/>
      <c r="J65" s="297"/>
      <c r="L65" s="196" t="str">
        <f>'1st Class'!B26</f>
        <v>6a</v>
      </c>
      <c r="M65" s="196" t="str">
        <f>'1st Class'!C26</f>
        <v>Successfully complete the BSA swimmer test.</v>
      </c>
      <c r="N65" s="197" t="str">
        <f>IF('1st Class'!E26&lt;&gt;"", IF(ISTEXT('1st Class'!E26), "A", '1st Class'!E26), "")</f>
        <v/>
      </c>
      <c r="O65"/>
      <c r="S65"/>
    </row>
    <row r="66" spans="1:19" ht="12.75" customHeight="1" x14ac:dyDescent="0.2">
      <c r="A66" s="201"/>
      <c r="B66" s="202"/>
      <c r="C66" s="123"/>
      <c r="D66" s="308"/>
      <c r="E66" s="165" t="str">
        <f>Tenderfoot!C21</f>
        <v>• Bites or stings of insects and ticks</v>
      </c>
      <c r="F66" s="197" t="str">
        <f>IF(Tenderfoot!E21&lt;&gt;"", "A", "")</f>
        <v/>
      </c>
      <c r="G66" s="127"/>
      <c r="H66" s="308"/>
      <c r="I66" s="298"/>
      <c r="J66" s="297"/>
      <c r="L66" s="196" t="str">
        <f>'1st Class'!B27</f>
        <v>6b</v>
      </c>
      <c r="M66" s="196" t="str">
        <f>'1st Class'!C27</f>
        <v>Tell what precautions must be taken for a safe trip afloat.</v>
      </c>
      <c r="N66" s="197" t="str">
        <f>IF('1st Class'!E27&lt;&gt;"", IF(ISTEXT('1st Class'!E27), "A", '1st Class'!E27), "")</f>
        <v/>
      </c>
      <c r="O66"/>
      <c r="S66"/>
    </row>
    <row r="67" spans="1:19" x14ac:dyDescent="0.2">
      <c r="A67" s="123"/>
      <c r="B67" s="123"/>
      <c r="C67" s="123"/>
      <c r="D67" s="308"/>
      <c r="E67" s="165" t="str">
        <f>Tenderfoot!C22</f>
        <v>• Venomous snakebite</v>
      </c>
      <c r="F67" s="197" t="str">
        <f>IF(Tenderfoot!E22&lt;&gt;"", "A", "")</f>
        <v/>
      </c>
      <c r="G67" s="127"/>
      <c r="H67" s="308"/>
      <c r="I67" s="298"/>
      <c r="J67" s="297"/>
      <c r="L67" s="296" t="str">
        <f>'1st Class'!B28</f>
        <v>6c</v>
      </c>
      <c r="M67" s="298" t="str">
        <f>'1st Class'!C28</f>
        <v>Identify the basic parts of a canoe, kayak, or other boat.  Identify the parts of a paddle or an oar.</v>
      </c>
      <c r="N67" s="297" t="str">
        <f>IF('1st Class'!E28&lt;&gt;"", IF(ISTEXT('1st Class'!E28), "A", '1st Class'!E28), "")</f>
        <v/>
      </c>
      <c r="O67"/>
      <c r="S67"/>
    </row>
    <row r="68" spans="1:19" ht="12.75" customHeight="1" x14ac:dyDescent="0.2">
      <c r="A68" s="123"/>
      <c r="B68" s="123"/>
      <c r="C68" s="123"/>
      <c r="D68" s="308"/>
      <c r="E68" s="165" t="str">
        <f>Tenderfoot!C23</f>
        <v>• Nosebleed</v>
      </c>
      <c r="F68" s="197" t="str">
        <f>IF(Tenderfoot!E23&lt;&gt;"",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IF(Tenderfoot!E24&lt;&gt;"", "A", "")</f>
        <v/>
      </c>
      <c r="G69" s="152"/>
      <c r="H69" s="296" t="str">
        <f>'2nd Class'!B29</f>
        <v>6b</v>
      </c>
      <c r="I69" s="298" t="str">
        <f>'2nd Class'!C29</f>
        <v>Show what to do for "hurry" cases of stopped breathing, stroke, severe bleeding, and ingested poisoning.</v>
      </c>
      <c r="J69" s="297" t="str">
        <f>IF('2nd Class'!E29&lt;&gt;"", IF(ISTEXT('2nd Class'!E29), "A", '2nd Class'!E29), "")</f>
        <v/>
      </c>
      <c r="L69" s="296" t="str">
        <f>'1st Class'!B29</f>
        <v>6d</v>
      </c>
      <c r="M69" s="298" t="str">
        <f>'1st Class'!C29</f>
        <v>Describe proper body positioning in a watercraft, depending on the type and size of the vessel.  Explain the importance of proper body position in the boat.</v>
      </c>
      <c r="N69" s="297" t="str">
        <f>IF('1st Class'!E29&lt;&gt;"", IF(ISTEXT('1st Class'!E29), "A", '1st Class'!E29), "")</f>
        <v/>
      </c>
      <c r="O69"/>
      <c r="S69"/>
    </row>
    <row r="70" spans="1:19" ht="12.75" customHeight="1" x14ac:dyDescent="0.2">
      <c r="A70" s="123"/>
      <c r="B70" s="123"/>
      <c r="C70" s="123"/>
      <c r="D70" s="308"/>
      <c r="E70" s="165" t="str">
        <f>Tenderfoot!C25</f>
        <v>• Choking</v>
      </c>
      <c r="F70" s="197" t="str">
        <f>IF(Tenderfoot!E25&lt;&gt;"",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IF(Tenderfoot!E26&lt;&gt;"", "A", "")</f>
        <v/>
      </c>
      <c r="G71" s="127"/>
      <c r="H71" s="296" t="str">
        <f>'2nd Class'!B30</f>
        <v>6c</v>
      </c>
      <c r="I71" s="298" t="str">
        <f>'2nd Class'!C30</f>
        <v>Tell what you can do while on a campout or hike to prevent or reduce the occurrence of the injuries listed in 2nd Class requirements 6a and 6b.</v>
      </c>
      <c r="J71" s="297" t="str">
        <f>IF('2nd Class'!E30&lt;&gt;"", IF(ISTEXT('2nd Class'!E30), "A", '2nd Class'!E30),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Class'!E30&lt;&gt;"", IF(ISTEXT('1st Class'!E30), "A", '1st Class'!E30),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IF(Tenderfoot!E27&lt;&gt;"",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Class'!E31&lt;&gt;"", IF(ISTEXT('2nd Class'!E31), "A", '2nd Class'!E31),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Class'!E32&lt;&gt;"", IF(ISTEXT('1st Class'!E32), "A", '1st Class'!E32),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IF(Tenderfoot!E28&lt;&gt;"",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Class'!E32&lt;&gt;"", IF(ISTEXT('2nd Class'!E32), "A", '2nd Class'!E32), "")</f>
        <v/>
      </c>
      <c r="K78" s="127"/>
      <c r="L78" s="296" t="str">
        <f>'1st Class'!B33</f>
        <v>7b</v>
      </c>
      <c r="M78" s="298" t="str">
        <f>'1st Class'!C33</f>
        <v>By yourself and with a partner, show how to transport a person from a smoke-filled room, and transport for at least 25 yards a person with a sprained ankle.</v>
      </c>
      <c r="N78" s="297" t="str">
        <f>IF('1st Class'!E33&lt;&gt;"", IF(ISTEXT('1st Class'!E33), "A", '1st Class'!E33),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IF(Tenderfoot!E30&lt;&gt;"",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Class'!E34&lt;&gt;"", IF(ISTEXT('2nd Class'!E34), "A", '2nd Class'!E34), "")</f>
        <v/>
      </c>
      <c r="K81" s="123"/>
      <c r="L81" s="296" t="str">
        <f>'1st Class'!B34</f>
        <v>7c</v>
      </c>
      <c r="M81" s="298" t="str">
        <f>'1st Class'!C34</f>
        <v>Tell the five most common signs of a heart attack.  Explain the steps/procedures in CPR.</v>
      </c>
      <c r="N81" s="297" t="str">
        <f>IF('1st Class'!E34&lt;&gt;"", IF(ISTEXT('1st Class'!E34), "A", '1st Class'!E34), "")</f>
        <v/>
      </c>
      <c r="O81" s="123"/>
      <c r="S81"/>
    </row>
    <row r="82" spans="1:19" ht="25.5" x14ac:dyDescent="0.2">
      <c r="A82" s="123"/>
      <c r="B82" s="123"/>
      <c r="C82" s="123"/>
      <c r="D82" s="165" t="str">
        <f>Tenderfoot!B31</f>
        <v>5b</v>
      </c>
      <c r="E82" s="166" t="str">
        <f>Tenderfoot!C31</f>
        <v>Describe what to do if you become lost on a hike or campout.</v>
      </c>
      <c r="F82" s="197" t="str">
        <f>IF(Tenderfoot!E31&lt;&gt;"",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IF(Tenderfoot!E32&lt;&gt;"",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Class'!E35&lt;&gt;"", IF(ISTEXT('1st Class'!E35), "A", '1st Class'!E35),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Class'!E35&lt;&gt;"", IF(ISTEXT('2nd Class'!E35), "A", '2nd Class'!E35),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IF(Tenderfoot!E34&lt;&gt;"",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Class'!E36&lt;&gt;"", IF(ISTEXT('1st Class'!E36), "A", '1st Class'!E36), "")</f>
        <v/>
      </c>
      <c r="O86" s="123"/>
      <c r="S86"/>
    </row>
    <row r="87" spans="1:19" ht="12.75" customHeight="1" x14ac:dyDescent="0.2">
      <c r="A87" s="123"/>
      <c r="B87" s="123"/>
      <c r="C87" s="123"/>
      <c r="D87" s="308"/>
      <c r="E87" s="165" t="str">
        <f>Tenderfoot!C35</f>
        <v>• Push-ups (number correctly done in 60 seconds)</v>
      </c>
      <c r="F87" s="197" t="str">
        <f>IF(Tenderfoot!E35&lt;&gt;"",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Class'!E36&lt;&gt;"", IF(ISTEXT('2nd Class'!E36), "A", '2nd Class'!E36),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IF(Tenderfoot!E36&lt;&gt;"", "A", "")</f>
        <v/>
      </c>
      <c r="G88" s="127"/>
      <c r="H88" s="296"/>
      <c r="I88" s="306"/>
      <c r="J88" s="297"/>
      <c r="K88" s="123"/>
      <c r="L88" s="196" t="str">
        <f>'1st Class'!B37</f>
        <v>7f</v>
      </c>
      <c r="M88" s="196" t="str">
        <f>'1st Class'!C37</f>
        <v>Explain how to obtain potable water in an emergency.</v>
      </c>
      <c r="N88" s="197" t="str">
        <f>IF('1st Class'!E37&lt;&gt;"", IF(ISTEXT('1st Class'!E37), "A", '1st Class'!E37), "")</f>
        <v/>
      </c>
      <c r="O88" s="123"/>
      <c r="S88"/>
    </row>
    <row r="89" spans="1:19" x14ac:dyDescent="0.2">
      <c r="A89" s="123"/>
      <c r="B89" s="123"/>
      <c r="C89" s="123"/>
      <c r="D89" s="308"/>
      <c r="E89" s="165" t="str">
        <f>Tenderfoot!C37</f>
        <v>• Back-saver sit-and-reach (distance stretched)</v>
      </c>
      <c r="F89" s="197" t="str">
        <f>IF(Tenderfoot!E37&lt;&gt;"",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IF(Tenderfoot!E38&lt;&gt;"",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Class'!E39&lt;&gt;"", IF(ISTEXT('1st Class'!E39), "A", '1st Class'!E39),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IF(Tenderfoot!E39&lt;&gt;"",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Class'!E40&lt;&gt;"", IF(ISTEXT('1st Class'!E40), "A", '1st Class'!E40), "")</f>
        <v/>
      </c>
      <c r="O93" s="123"/>
      <c r="S93"/>
    </row>
    <row r="94" spans="1:19" ht="12.75" customHeight="1" x14ac:dyDescent="0.2">
      <c r="A94" s="123"/>
      <c r="B94" s="123"/>
      <c r="C94" s="123"/>
      <c r="D94" s="308" t="str">
        <f>Tenderfoot!B40</f>
        <v>6c</v>
      </c>
      <c r="E94" s="165" t="str">
        <f>Tenderfoot!C40</f>
        <v>Show improvement in each activity after 30 days:</v>
      </c>
      <c r="F94" s="169" t="str">
        <f>IF(Tenderfoot!E40&lt;&gt;"", "A", "")</f>
        <v/>
      </c>
      <c r="G94" s="127"/>
      <c r="H94" s="296" t="str">
        <f>'2nd Class'!B38</f>
        <v>8a</v>
      </c>
      <c r="I94" s="306" t="str">
        <f>'2nd Class'!C38</f>
        <v>Participate in a flag ceremony for your school, religious institution, chartered organization, community, or Scouting activity.</v>
      </c>
      <c r="J94" s="297" t="str">
        <f>IF('2nd Class'!E38&lt;&gt;"", IF(ISTEXT('2nd Class'!E38), "A", '2nd Class'!E38), "")</f>
        <v/>
      </c>
      <c r="K94" s="123"/>
      <c r="L94" s="296"/>
      <c r="M94" s="298"/>
      <c r="N94" s="297"/>
      <c r="O94" s="123"/>
      <c r="S94"/>
    </row>
    <row r="95" spans="1:19" x14ac:dyDescent="0.2">
      <c r="A95" s="123"/>
      <c r="B95" s="123"/>
      <c r="C95" s="123"/>
      <c r="D95" s="308"/>
      <c r="E95" s="165" t="str">
        <f>Tenderfoot!C41</f>
        <v>• Push-ups (number correctly done in 60 seconds)</v>
      </c>
      <c r="F95" s="197" t="str">
        <f>IF(Tenderfoot!E41&lt;&gt;"",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IF(Tenderfoot!E42&lt;&gt;"", "A", "")</f>
        <v/>
      </c>
      <c r="G96" s="127"/>
      <c r="H96" s="196" t="str">
        <f>'2nd Class'!B39</f>
        <v>8b</v>
      </c>
      <c r="I96" s="196" t="str">
        <f>'2nd Class'!C39</f>
        <v>Explain what respect is due the flag of the United States</v>
      </c>
      <c r="J96" s="197" t="str">
        <f>IF('2nd Class'!E39&lt;&gt;"", IF(ISTEXT('2nd Class'!E39), "A", '2nd Class'!E39),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IF(Tenderfoot!E43&lt;&gt;"",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Class'!E40&lt;&gt;"", IF(ISTEXT('2nd Class'!E40), "A", '2nd Class'!E40), "")</f>
        <v/>
      </c>
      <c r="K97" s="123"/>
      <c r="L97" s="296" t="str">
        <f>'1st Class'!B42</f>
        <v>9a</v>
      </c>
      <c r="M97" s="298" t="str">
        <f>'1st Class'!C42</f>
        <v>Visit and discuss with a selected individual approved by your leader the constitutional rights and obligations of a U.S. citizen.</v>
      </c>
      <c r="N97" s="297" t="str">
        <f>IF('1st Class'!E42&lt;&gt;"", IF(ISTEXT('1st Class'!E42), "A", '1st Class'!E42), "")</f>
        <v/>
      </c>
      <c r="O97" s="123"/>
      <c r="S97"/>
    </row>
    <row r="98" spans="1:19" ht="12.75" customHeight="1" x14ac:dyDescent="0.2">
      <c r="A98" s="123"/>
      <c r="B98" s="123"/>
      <c r="C98" s="123"/>
      <c r="D98" s="308"/>
      <c r="E98" s="165" t="str">
        <f>Tenderfoot!C44</f>
        <v>• 1 mile walk/run (time)</v>
      </c>
      <c r="F98" s="197" t="str">
        <f>IF(Tenderfoot!E44&lt;&gt;"",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Class'!E43&lt;&gt;"", IF(ISTEXT('1st Class'!E43), "A", '1st Class'!E43), "")</f>
        <v/>
      </c>
      <c r="O99" s="123"/>
      <c r="S99"/>
    </row>
    <row r="100" spans="1:19" ht="25.5" x14ac:dyDescent="0.2">
      <c r="C100" s="123"/>
      <c r="D100" s="165" t="str">
        <f>Tenderfoot!B46</f>
        <v>7a</v>
      </c>
      <c r="E100" s="166" t="str">
        <f>Tenderfoot!C46</f>
        <v>Demonstrate how to display, raise, lower, and fold the US Flag.</v>
      </c>
      <c r="F100" s="197" t="str">
        <f>IF(Tenderfoot!E46&lt;&gt;"",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IF(Tenderfoot!E47&lt;&gt;"",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Class'!E41&lt;&gt;"", IF(ISTEXT('2nd Class'!E41), "A", '2nd Class'!E41),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Class'!E44&lt;&gt;"", IF(ISTEXT('1st Class'!E44), "A", '1st Class'!E44),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IF(Tenderfoot!E49&lt;&gt;"",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Class'!E45&lt;&gt;"", IF(ISTEXT('1st Class'!E45), "A", '1st Class'!E45),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Class'!E42&lt;&gt;"", IF(ISTEXT('2nd Class'!E42), "A", '2nd Class'!E42),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IF(Tenderfoot!E51&lt;&gt;"",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Class'!E47&lt;&gt;"", IF(ISTEXT('1st Class'!E47), "A", '1st Class'!E47),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IF(Tenderfoot!E52&lt;&gt;"", "A", "")</f>
        <v/>
      </c>
      <c r="H112" s="196" t="str">
        <f>'2nd Class'!B44</f>
        <v>9a</v>
      </c>
      <c r="I112" s="196" t="str">
        <f>'2nd Class'!C44</f>
        <v>Explain the three R's of personal safety and protection.</v>
      </c>
      <c r="J112" s="197" t="str">
        <f>IF('2nd Class'!E44&lt;&gt;"", IF(ISTEXT('2nd Class'!E44), "A", '2nd Class'!E44),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Class'!E45&lt;&gt;"", IF(ISTEXT('2nd Class'!E45), "A", '2nd Class'!E45),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IF(Tenderfoot!E53&lt;&gt;"",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Class'!E47&lt;&gt;"", IF(ISTEXT('2nd Class'!E47), "A", '2nd Class'!E47),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Class'!E49&lt;&gt;"", IF(ISTEXT('1st Class'!E49), "A", '1st Class'!E49),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Class'!E48&lt;&gt;"", IF(ISTEXT('2nd Class'!E48), "A", '2nd Class'!E48),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Class'!E50&lt;&gt;"", IF(ISTEXT('1st Class'!E50), "A", '1st Class'!E50), "")</f>
        <v/>
      </c>
    </row>
    <row r="122" spans="4:14" s="124" customFormat="1" ht="12.75" customHeight="1" x14ac:dyDescent="0.2">
      <c r="G122" s="163"/>
      <c r="H122" s="196">
        <f>'2nd Class'!B49</f>
        <v>12</v>
      </c>
      <c r="I122" s="195" t="str">
        <f>'2nd Class'!C49</f>
        <v>Successfully complete  your board of review for the Second Class rank.</v>
      </c>
      <c r="J122" s="197" t="str">
        <f>IF('2nd Class'!E49&lt;&gt;"", IF(ISTEXT('2nd Class'!E49), "A", '2nd Class'!E49),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Class'!E51&lt;&gt;"", IF(ISTEXT('1st Class'!E51), "A", '1st Class'!E51),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N97:N98"/>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85:E85"/>
    <mergeCell ref="D86:D90"/>
    <mergeCell ref="L86:L87"/>
    <mergeCell ref="M86:M87"/>
    <mergeCell ref="N86:N87"/>
    <mergeCell ref="H87:H92"/>
    <mergeCell ref="I87:I92"/>
    <mergeCell ref="J87:J92"/>
    <mergeCell ref="L89:M89"/>
    <mergeCell ref="L90:L92"/>
    <mergeCell ref="M90:M92"/>
    <mergeCell ref="N90:N92"/>
    <mergeCell ref="D91:D93"/>
    <mergeCell ref="E91:E93"/>
    <mergeCell ref="F91:F93"/>
    <mergeCell ref="H93:I93"/>
    <mergeCell ref="L93:L95"/>
    <mergeCell ref="M93:M95"/>
    <mergeCell ref="N93:N95"/>
    <mergeCell ref="D94:D98"/>
    <mergeCell ref="H94:H95"/>
    <mergeCell ref="I94:I95"/>
    <mergeCell ref="J94:J95"/>
    <mergeCell ref="L96:M96"/>
    <mergeCell ref="J78:J79"/>
    <mergeCell ref="L78:L80"/>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74:D76"/>
    <mergeCell ref="E74:E76"/>
    <mergeCell ref="F74:F76"/>
    <mergeCell ref="H74:H77"/>
    <mergeCell ref="I74:I77"/>
    <mergeCell ref="D77:D78"/>
    <mergeCell ref="E77:E78"/>
    <mergeCell ref="F77:F78"/>
    <mergeCell ref="H78:H79"/>
    <mergeCell ref="I78:I79"/>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61:E61"/>
    <mergeCell ref="H61:H68"/>
    <mergeCell ref="I61:I68"/>
    <mergeCell ref="D62:D70"/>
    <mergeCell ref="D52:D53"/>
    <mergeCell ref="E52:E53"/>
    <mergeCell ref="D71:D73"/>
    <mergeCell ref="E71:E73"/>
    <mergeCell ref="F71:F73"/>
    <mergeCell ref="H71:H73"/>
    <mergeCell ref="I71:I73"/>
    <mergeCell ref="F52:F53"/>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M58:M63"/>
    <mergeCell ref="N58:N63"/>
    <mergeCell ref="J61:J68"/>
    <mergeCell ref="L64:M64"/>
    <mergeCell ref="L67:L68"/>
    <mergeCell ref="M67:M68"/>
    <mergeCell ref="D59:D60"/>
    <mergeCell ref="E59:E60"/>
    <mergeCell ref="F59:F60"/>
    <mergeCell ref="H60:I60"/>
    <mergeCell ref="N48:N51"/>
    <mergeCell ref="D49:D51"/>
    <mergeCell ref="E49:E51"/>
    <mergeCell ref="F49:F51"/>
    <mergeCell ref="H51:I51"/>
    <mergeCell ref="L47:M47"/>
    <mergeCell ref="D48:E48"/>
    <mergeCell ref="H48:H50"/>
    <mergeCell ref="I48:I50"/>
    <mergeCell ref="J48:J50"/>
    <mergeCell ref="L48:L51"/>
    <mergeCell ref="M48:M51"/>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F46:F47"/>
    <mergeCell ref="F44:F45"/>
    <mergeCell ref="L38:M38"/>
    <mergeCell ref="H39:H40"/>
    <mergeCell ref="I39:I40"/>
    <mergeCell ref="J39:J40"/>
    <mergeCell ref="L39:L41"/>
    <mergeCell ref="M39:M41"/>
    <mergeCell ref="D31:D33"/>
    <mergeCell ref="E31:E33"/>
    <mergeCell ref="F31:F33"/>
    <mergeCell ref="L32:M32"/>
    <mergeCell ref="D34:D35"/>
    <mergeCell ref="E34:E35"/>
    <mergeCell ref="F34:F35"/>
    <mergeCell ref="H34:H35"/>
    <mergeCell ref="I34:I35"/>
    <mergeCell ref="J34:J35"/>
    <mergeCell ref="L35:L36"/>
    <mergeCell ref="M35:M36"/>
    <mergeCell ref="H36:H37"/>
    <mergeCell ref="I36:I37"/>
    <mergeCell ref="J36:J37"/>
    <mergeCell ref="H38:I38"/>
    <mergeCell ref="D38:F39"/>
    <mergeCell ref="D24:D25"/>
    <mergeCell ref="E24:E25"/>
    <mergeCell ref="F24:F25"/>
    <mergeCell ref="L24:L27"/>
    <mergeCell ref="M24:M27"/>
    <mergeCell ref="D26:D27"/>
    <mergeCell ref="E26:E27"/>
    <mergeCell ref="F26:F27"/>
    <mergeCell ref="H26:H29"/>
    <mergeCell ref="I26:I29"/>
    <mergeCell ref="J26:J29"/>
    <mergeCell ref="D28:D29"/>
    <mergeCell ref="E28:E29"/>
    <mergeCell ref="F28:F29"/>
    <mergeCell ref="L28:L31"/>
    <mergeCell ref="M28:M31"/>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H3:I3"/>
    <mergeCell ref="L3:M3"/>
    <mergeCell ref="H4:H8"/>
    <mergeCell ref="I4:I8"/>
    <mergeCell ref="J4:J8"/>
    <mergeCell ref="L4:L8"/>
    <mergeCell ref="M4:M8"/>
    <mergeCell ref="H30:H33"/>
    <mergeCell ref="I30:I33"/>
    <mergeCell ref="J30:J33"/>
    <mergeCell ref="L9:L12"/>
    <mergeCell ref="M14:M18"/>
    <mergeCell ref="H19:H20"/>
    <mergeCell ref="I19:I20"/>
    <mergeCell ref="J19:J20"/>
    <mergeCell ref="L19:L21"/>
    <mergeCell ref="M19:M21"/>
    <mergeCell ref="H21:H25"/>
    <mergeCell ref="I21:I25"/>
    <mergeCell ref="J21:J25"/>
    <mergeCell ref="L22:L23"/>
    <mergeCell ref="M22:M23"/>
    <mergeCell ref="D5:D7"/>
    <mergeCell ref="E5:E7"/>
    <mergeCell ref="F5:F7"/>
    <mergeCell ref="D8:D9"/>
    <mergeCell ref="E8:E9"/>
    <mergeCell ref="F8:F9"/>
    <mergeCell ref="H9:H11"/>
    <mergeCell ref="I9:I11"/>
    <mergeCell ref="J9:J11"/>
    <mergeCell ref="L1:N2"/>
    <mergeCell ref="D1:F2"/>
    <mergeCell ref="H1:J2"/>
    <mergeCell ref="N35:N36"/>
    <mergeCell ref="N19:N21"/>
    <mergeCell ref="N22:N23"/>
    <mergeCell ref="N24:N27"/>
    <mergeCell ref="N28:N31"/>
    <mergeCell ref="A1:B2"/>
    <mergeCell ref="D3:D4"/>
    <mergeCell ref="E3:E4"/>
    <mergeCell ref="F3:F4"/>
    <mergeCell ref="D22:D23"/>
    <mergeCell ref="E22:E23"/>
    <mergeCell ref="F22:F23"/>
    <mergeCell ref="N4:N8"/>
    <mergeCell ref="M9:M12"/>
    <mergeCell ref="N9:N12"/>
    <mergeCell ref="D10:D12"/>
    <mergeCell ref="E10:E12"/>
    <mergeCell ref="F10:F12"/>
    <mergeCell ref="L13:M13"/>
    <mergeCell ref="A14:B14"/>
    <mergeCell ref="L14:L1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3</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IF(Scout!F3&lt;&gt;"",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Class'!F4&lt;&gt;"", IF(ISTEXT('2nd Class'!F4), "A", '2nd Class'!F4),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Class'!F4&lt;&gt;"", IF(ISTEXT('1st Class'!F4), "A", '1st Class'!F4),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IF(Scout!F4&lt;&gt;"", "A", "")</f>
        <v/>
      </c>
      <c r="G5" s="127"/>
      <c r="H5" s="296"/>
      <c r="I5" s="307"/>
      <c r="J5" s="297"/>
      <c r="L5" s="296"/>
      <c r="M5" s="307"/>
      <c r="N5" s="297"/>
      <c r="O5"/>
      <c r="S5"/>
    </row>
    <row r="6" spans="1:19" ht="12.75" customHeight="1" x14ac:dyDescent="0.2">
      <c r="A6" s="131" t="s">
        <v>156</v>
      </c>
      <c r="B6" s="176" t="str">
        <f>Scout!F2</f>
        <v/>
      </c>
      <c r="C6" s="130"/>
      <c r="D6" s="300"/>
      <c r="E6" s="299"/>
      <c r="F6" s="295"/>
      <c r="G6" s="127"/>
      <c r="H6" s="296"/>
      <c r="I6" s="307"/>
      <c r="J6" s="297"/>
      <c r="L6" s="296"/>
      <c r="M6" s="307"/>
      <c r="N6" s="297"/>
      <c r="O6"/>
      <c r="S6"/>
    </row>
    <row r="7" spans="1:19" ht="12.75" customHeight="1" x14ac:dyDescent="0.2">
      <c r="A7" s="131" t="s">
        <v>15</v>
      </c>
      <c r="B7" s="176" t="str">
        <f>Tenderfoot!F2</f>
        <v/>
      </c>
      <c r="C7" s="130"/>
      <c r="D7" s="300"/>
      <c r="E7" s="299"/>
      <c r="F7" s="295"/>
      <c r="G7" s="127"/>
      <c r="H7" s="296"/>
      <c r="I7" s="307"/>
      <c r="J7" s="297"/>
      <c r="L7" s="296"/>
      <c r="M7" s="307"/>
      <c r="N7" s="297"/>
      <c r="O7"/>
      <c r="S7"/>
    </row>
    <row r="8" spans="1:19" ht="12.75" customHeight="1" x14ac:dyDescent="0.2">
      <c r="A8" s="131" t="s">
        <v>17</v>
      </c>
      <c r="B8" s="176" t="str">
        <f>'2nd Class'!F2</f>
        <v/>
      </c>
      <c r="C8" s="130"/>
      <c r="D8" s="300" t="str">
        <f>Scout!B5</f>
        <v>1c</v>
      </c>
      <c r="E8" s="299" t="str">
        <f>Scout!C5</f>
        <v>Demonstrate the Boy Scout sign, salute, and handshake.  Explain when they should be used.</v>
      </c>
      <c r="F8" s="295" t="str">
        <f>IF(Scout!F5&lt;&gt;"", "A", "")</f>
        <v/>
      </c>
      <c r="G8" s="127"/>
      <c r="H8" s="296"/>
      <c r="I8" s="307"/>
      <c r="J8" s="297"/>
      <c r="L8" s="296"/>
      <c r="M8" s="307"/>
      <c r="N8" s="297"/>
      <c r="O8"/>
      <c r="S8"/>
    </row>
    <row r="9" spans="1:19" ht="12.75" customHeight="1" x14ac:dyDescent="0.2">
      <c r="A9" s="131" t="s">
        <v>16</v>
      </c>
      <c r="B9" s="176" t="str">
        <f>'1st Class'!F2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Class'!F5&lt;&gt;"", IF(ISTEXT('2nd Class'!F5), "A", '2nd Class'!F5),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Class'!F5&lt;&gt;"", IF(ISTEXT('1st Class'!F5), "A", '1st Class'!F5),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IF(Scout!F6&lt;&gt;"",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Class'!F6&lt;&gt;"", IF(ISTEXT('2nd Class'!F6), "A", '2nd Class'!F6),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IF(Scout!F7&lt;&gt;"",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Class'!F7&lt;&gt;"", IF(ISTEXT('1st Class'!F7), "A", '1st Class'!F7),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IF(Scout!F8&lt;&gt;"",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Class'!F8&lt;&gt;"", IF(ISTEXT('2nd Class'!F8), "A", '2nd Class'!F8),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IF(Scout!F10&lt;&gt;"", "A", "")</f>
        <v/>
      </c>
      <c r="G18" s="127"/>
      <c r="H18" s="296"/>
      <c r="I18" s="298"/>
      <c r="J18" s="297"/>
      <c r="L18" s="296"/>
      <c r="M18" s="306"/>
      <c r="N18" s="297"/>
      <c r="O18"/>
      <c r="S18"/>
    </row>
    <row r="19" spans="1:19" ht="12.75" customHeight="1" x14ac:dyDescent="0.2">
      <c r="A19" s="148" t="s">
        <v>38</v>
      </c>
      <c r="B19" s="149" t="str">
        <f>'Troop Meetings'!F6</f>
        <v/>
      </c>
      <c r="D19" s="142" t="str">
        <f>Scout!B11</f>
        <v>2b</v>
      </c>
      <c r="E19" s="139" t="str">
        <f>Scout!C11</f>
        <v>Describe the four steps of Boy Scout advancement.</v>
      </c>
      <c r="F19" s="198" t="str">
        <f>IF(Scout!F11&lt;&gt;"", "A", "")</f>
        <v/>
      </c>
      <c r="G19" s="127"/>
      <c r="H19" s="296" t="str">
        <f>'2nd Class'!B9</f>
        <v>2b</v>
      </c>
      <c r="I19" s="298" t="str">
        <f>'2nd Class'!C9</f>
        <v>Use the tools listed in Tenderfoot requirement 3d to prepare tinder, kindling, and fuel wood for a cooking fire.</v>
      </c>
      <c r="J19" s="297" t="str">
        <f>IF('2nd Class'!F9&lt;&gt;"", IF(ISTEXT('2nd Class'!F9), "A", '2nd Class'!F9), "")</f>
        <v/>
      </c>
      <c r="L19" s="296" t="str">
        <f>'1st Class'!B8</f>
        <v>2b</v>
      </c>
      <c r="M19" s="298" t="str">
        <f>'1st Class'!C8</f>
        <v>Using the menu planned in 1st Class requirement 2a, make a list showing a budget and the food amounts needed to feed three or more boys.  Secure the ingredients.</v>
      </c>
      <c r="N19" s="297" t="str">
        <f>IF('1st Class'!F8&lt;&gt;"", IF(ISTEXT('1st Class'!F8), "A", '1st Class'!F8), "")</f>
        <v/>
      </c>
      <c r="O19"/>
      <c r="S19"/>
    </row>
    <row r="20" spans="1:19" x14ac:dyDescent="0.2">
      <c r="A20" s="148" t="s">
        <v>39</v>
      </c>
      <c r="B20" s="149" t="str">
        <f>Outings!F6</f>
        <v/>
      </c>
      <c r="C20" s="147"/>
      <c r="D20" s="142" t="str">
        <f>Scout!B12</f>
        <v>2c</v>
      </c>
      <c r="E20" s="139" t="str">
        <f>Scout!C12</f>
        <v>Describe the Boy Scout ranks and how they are earned.</v>
      </c>
      <c r="F20" s="198" t="str">
        <f>IF(Scout!F12&lt;&gt;"", "A", "")</f>
        <v/>
      </c>
      <c r="G20" s="127"/>
      <c r="H20" s="296"/>
      <c r="I20" s="298"/>
      <c r="J20" s="297"/>
      <c r="L20" s="296"/>
      <c r="M20" s="298"/>
      <c r="N20" s="297"/>
      <c r="O20"/>
      <c r="S20"/>
    </row>
    <row r="21" spans="1:19" ht="12.75" customHeight="1" x14ac:dyDescent="0.2">
      <c r="A21" s="148" t="s">
        <v>40</v>
      </c>
      <c r="B21" s="149" t="str">
        <f>'Nights Camping'!F7</f>
        <v/>
      </c>
      <c r="C21" s="150"/>
      <c r="D21" s="142" t="str">
        <f>Scout!B13</f>
        <v>2d</v>
      </c>
      <c r="E21" s="139" t="str">
        <f>Scout!C13</f>
        <v>Describe what merit badges are and how they are earned.</v>
      </c>
      <c r="F21" s="198" t="str">
        <f>IF(Scout!F13&lt;&gt;"",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Class'!F10&lt;&gt;"", IF(ISTEXT('2nd Class'!F10), "A", '2nd Class'!F10), "")</f>
        <v/>
      </c>
      <c r="L21" s="296"/>
      <c r="M21" s="298"/>
      <c r="N21" s="297"/>
      <c r="O21"/>
      <c r="S21"/>
    </row>
    <row r="22" spans="1:19" ht="12.75" customHeight="1" x14ac:dyDescent="0.2">
      <c r="A22" s="148" t="s">
        <v>41</v>
      </c>
      <c r="B22" s="149" t="str">
        <f>'Nights Camping'!F6</f>
        <v/>
      </c>
      <c r="C22" s="130"/>
      <c r="D22" s="300" t="str">
        <f>Scout!B14</f>
        <v>3a</v>
      </c>
      <c r="E22" s="299" t="str">
        <f>Scout!C14</f>
        <v>Explain the patrol method.  Describe the types of patrols that are used in your troop.</v>
      </c>
      <c r="F22" s="295" t="str">
        <f>IF(Scout!F14&lt;&gt;"", "A", "")</f>
        <v/>
      </c>
      <c r="G22" s="127"/>
      <c r="H22" s="296"/>
      <c r="I22" s="298"/>
      <c r="J22" s="297"/>
      <c r="L22" s="296" t="str">
        <f>'1st Class'!B9</f>
        <v>2c</v>
      </c>
      <c r="M22" s="298" t="str">
        <f>'1st Class'!C9</f>
        <v>Show which pans, utensils, and other gear will be needed to cook and serve these meals.</v>
      </c>
      <c r="N22" s="297" t="str">
        <f>IF('1st Class'!F9&lt;&gt;"", IF(ISTEXT('1st Class'!F9), "A", '1st Class'!F9),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IF(Scout!F15&lt;&gt;"",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Class'!F10&lt;&gt;"", IF(ISTEXT('1st Class'!F10), "A", '1st Class'!F10),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IF(Scout!F16&lt;&gt;"",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Class'!F11&lt;&gt;"", IF(ISTEXT('2nd Class'!F11), "A", '2nd Class'!F11), "")</f>
        <v/>
      </c>
      <c r="L26" s="296"/>
      <c r="M26" s="307"/>
      <c r="N26" s="297"/>
      <c r="O26"/>
      <c r="S26"/>
    </row>
    <row r="27" spans="1:19" ht="12.75" customHeight="1" x14ac:dyDescent="0.2">
      <c r="A27" s="155" t="str">
        <f>IF(Tenderfoot!F55="","",Tenderfoot!F55)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IF(Scout!F17&lt;&gt;"",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Class'!F11&lt;&gt;"", IF(ISTEXT('1st Class'!F11), "A", '1st Class'!F11), "")</f>
        <v/>
      </c>
      <c r="O28"/>
      <c r="S28"/>
    </row>
    <row r="29" spans="1:19" ht="12.75" customHeight="1" x14ac:dyDescent="0.2">
      <c r="A29" s="156" t="str">
        <f>IF('2nd Class'!F51="","",'2nd Class'!F51)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IF(Scout!F18&lt;&gt;"",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Class'!F12&lt;&gt;"", IF(ISTEXT('2nd Class'!F12), "A", '2nd Class'!F12), "")</f>
        <v/>
      </c>
      <c r="L30" s="296"/>
      <c r="M30" s="298"/>
      <c r="N30" s="297"/>
      <c r="O30"/>
      <c r="S30"/>
    </row>
    <row r="31" spans="1:19" ht="12.75" customHeight="1" x14ac:dyDescent="0.2">
      <c r="A31" s="158" t="str">
        <f>IF('1st Class'!F53="","",'1st Class'!F53)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IF(Scout!F19&lt;&gt;"",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Class'!F13&lt;&gt;"", IF(ISTEXT('1st Class'!F13), "A", '1st Class'!F13),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IF(Scout!F20&lt;&gt;"", "A", "")</f>
        <v/>
      </c>
      <c r="G34" s="152"/>
      <c r="H34" s="296" t="str">
        <f>'2nd Class'!B13</f>
        <v>2f</v>
      </c>
      <c r="I34" s="298" t="str">
        <f>'2nd Class'!C13</f>
        <v>Demonstrate tying the sheet bend knot. Describe a situation in which you would use this knot.</v>
      </c>
      <c r="J34" s="297" t="str">
        <f>IF('2nd Class'!F13&lt;&gt;"", IF(ISTEXT('2nd Class'!F13), "A", '2nd Class'!F13), "")</f>
        <v/>
      </c>
      <c r="L34" s="196" t="str">
        <f>'1st Class'!B14</f>
        <v>3b</v>
      </c>
      <c r="M34" s="196" t="str">
        <f>'1st Class'!C14</f>
        <v>Demonstrate tying the timber hitch and clove hitch.</v>
      </c>
      <c r="N34" s="197" t="str">
        <f>IF('1st Class'!F14&lt;&gt;"", IF(ISTEXT('1st Class'!F14), "A", '1st Class'!F14),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Class'!F15&lt;&gt;"", IF(ISTEXT('1st Class'!F15), "A", '1st Class'!F15),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Class'!F14&lt;&gt;"", IF(ISTEXT('2nd Class'!F14), "A", '2nd Class'!F14),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Class'!F16&lt;&gt;"", IF(ISTEXT('1st Class'!F16), "A", '1st Class'!F16),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Class'!F16&lt;&gt;"", IF(ISTEXT('2nd Class'!F16), "A", '2nd Class'!F16), "")</f>
        <v/>
      </c>
      <c r="L39" s="296" t="str">
        <f>'1st Class'!B18</f>
        <v>4a</v>
      </c>
      <c r="M39" s="298" t="str">
        <f>'1st Class'!C18</f>
        <v>Using a map and compass, complete an orienteering course that covers at least one mile and requires measuring the height and/or width of designated items.</v>
      </c>
      <c r="N39" s="297" t="str">
        <f>IF('1st Class'!F18&lt;&gt;"", IF(ISTEXT('1st Class'!F18), "A", '1st Class'!F18),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IF(Tenderfoot!F4&lt;&gt;"", "A", "")</f>
        <v/>
      </c>
      <c r="G41" s="127"/>
      <c r="H41" s="296" t="str">
        <f>'2nd Class'!B17</f>
        <v>3b</v>
      </c>
      <c r="I41" s="306" t="str">
        <f>'2nd Class'!C17</f>
        <v>Using a compass and map together, take a 5-mile hike or a 10-mile bike ride approved by your adult leader and your parent or guardian.</v>
      </c>
      <c r="J41" s="297" t="str">
        <f>IF('2nd Class'!F17&lt;&gt;"", IF(ISTEXT('2nd Class'!F17), "A", '2nd Class'!F17),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Class'!F19&lt;&gt;"", IF(ISTEXT('1st Class'!F19), "A", '1st Class'!F19),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Class'!F18&lt;&gt;"", IF(ISTEXT('2nd Class'!F18), "A", '2nd Class'!F18),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IF(Tenderfoot!F5&lt;&gt;"",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Class'!F19&lt;&gt;"", IF(ISTEXT('2nd Class'!F19), "A", '2nd Class'!F19),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IF(Tenderfoot!F6&lt;&gt;"",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Class'!F21&lt;&gt;"", IF(ISTEXT('2nd Class'!F21), "A", '2nd Class'!F21),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Class'!F21&lt;&gt;"", IF(ISTEXT('1st Class'!F21), "A", '1st Class'!F21),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IF(Tenderfoot!F8&lt;&gt;"",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IF(Tenderfoot!F9&lt;&gt;"", "A", "")</f>
        <v/>
      </c>
      <c r="G52" s="127"/>
      <c r="H52" s="196" t="str">
        <f>'2nd Class'!B23</f>
        <v>5a</v>
      </c>
      <c r="I52" s="196" t="str">
        <f>'2nd Class'!C23</f>
        <v>Tell what precautions must be taken for a safe swim.</v>
      </c>
      <c r="J52" s="197" t="str">
        <f>IF('2nd Class'!F23&lt;&gt;"", IF(ISTEXT('2nd Class'!F23), "A", '2nd Class'!F23), "")</f>
        <v/>
      </c>
      <c r="L52" s="296" t="str">
        <f>'1st Class'!B22</f>
        <v>5b</v>
      </c>
      <c r="M52" s="298" t="str">
        <f>'1st Class'!C22</f>
        <v>Identify two ways to obtain a weather forecast for an upcoming activity.  Explain why weather forecasts are important when planning an event.</v>
      </c>
      <c r="N52" s="297" t="str">
        <f>IF('1st Class'!F22&lt;&gt;"", IF(ISTEXT('1st Class'!F22), "A", '1st Class'!F22),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Class'!F24&lt;&gt;"", IF(ISTEXT('2nd Class'!F24), "A", '2nd Class'!F24),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IF(Tenderfoot!F10&lt;&gt;"", "A", "")</f>
        <v/>
      </c>
      <c r="G54" s="127"/>
      <c r="H54" s="296" t="str">
        <f>'2nd Class'!B25</f>
        <v>5c</v>
      </c>
      <c r="I54" s="298" t="str">
        <f>'2nd Class'!C25</f>
        <v>Demonstrate water rescue methods by reaching with your arm or leg, by reaching with a suitable object, and by throwing lines and objects.</v>
      </c>
      <c r="J54" s="297" t="str">
        <f>IF('2nd Class'!F25&lt;&gt;"", IF(ISTEXT('2nd Class'!F25), "A", '2nd Class'!F25),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Class'!F23&lt;&gt;"", IF(ISTEXT('1st Class'!F23), "A", '1st Class'!F23), "")</f>
        <v/>
      </c>
      <c r="O55"/>
      <c r="S55"/>
    </row>
    <row r="56" spans="1:19" ht="12.75" customHeight="1" x14ac:dyDescent="0.2">
      <c r="A56" s="183"/>
      <c r="B56" s="137"/>
      <c r="C56" s="123"/>
      <c r="D56" s="165" t="str">
        <f>Tenderfoot!B12</f>
        <v>3a</v>
      </c>
      <c r="E56" s="165" t="str">
        <f>Tenderfoot!C12</f>
        <v>Demonstrate a practical use of the square knot.</v>
      </c>
      <c r="F56" s="197" t="str">
        <f>IF(Tenderfoot!F12&lt;&gt;"",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IF(Tenderfoot!F13&lt;&gt;"",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Class'!F26&lt;&gt;"", IF(ISTEXT('2nd Class'!F26), "A", '2nd Class'!F26),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IF(Tenderfoot!F14&lt;&gt;"",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Class'!F24&lt;&gt;"", IF(ISTEXT('1st Class'!F24), "A", '1st Class'!F24),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IF(Tenderfoot!F15&lt;&gt;"",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Class'!F28&lt;&gt;"", IF(ISTEXT('2nd Class'!F28), "A", '2nd Class'!F28),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IF(Tenderfoot!F17&lt;&gt;"", UPPER(Tenderfoot!F17),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IF(Tenderfoot!F18&lt;&gt;"",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IF(Tenderfoot!F19&lt;&gt;"",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IF(Tenderfoot!F20&lt;&gt;"", "A", "")</f>
        <v/>
      </c>
      <c r="G65" s="127"/>
      <c r="H65" s="308"/>
      <c r="I65" s="298"/>
      <c r="J65" s="297"/>
      <c r="L65" s="196" t="str">
        <f>'1st Class'!B26</f>
        <v>6a</v>
      </c>
      <c r="M65" s="196" t="str">
        <f>'1st Class'!C26</f>
        <v>Successfully complete the BSA swimmer test.</v>
      </c>
      <c r="N65" s="197" t="str">
        <f>IF('1st Class'!F26&lt;&gt;"", IF(ISTEXT('1st Class'!F26), "A", '1st Class'!F26), "")</f>
        <v/>
      </c>
      <c r="O65"/>
      <c r="S65"/>
    </row>
    <row r="66" spans="1:19" ht="12.75" customHeight="1" x14ac:dyDescent="0.2">
      <c r="A66" s="201"/>
      <c r="B66" s="202"/>
      <c r="C66" s="123"/>
      <c r="D66" s="308"/>
      <c r="E66" s="165" t="str">
        <f>Tenderfoot!C21</f>
        <v>• Bites or stings of insects and ticks</v>
      </c>
      <c r="F66" s="197" t="str">
        <f>IF(Tenderfoot!F21&lt;&gt;"", "A", "")</f>
        <v/>
      </c>
      <c r="G66" s="127"/>
      <c r="H66" s="308"/>
      <c r="I66" s="298"/>
      <c r="J66" s="297"/>
      <c r="L66" s="196" t="str">
        <f>'1st Class'!B27</f>
        <v>6b</v>
      </c>
      <c r="M66" s="196" t="str">
        <f>'1st Class'!C27</f>
        <v>Tell what precautions must be taken for a safe trip afloat.</v>
      </c>
      <c r="N66" s="197" t="str">
        <f>IF('1st Class'!F27&lt;&gt;"", IF(ISTEXT('1st Class'!F27), "A", '1st Class'!F27), "")</f>
        <v/>
      </c>
      <c r="O66"/>
      <c r="S66"/>
    </row>
    <row r="67" spans="1:19" x14ac:dyDescent="0.2">
      <c r="A67" s="123"/>
      <c r="B67" s="123"/>
      <c r="C67" s="123"/>
      <c r="D67" s="308"/>
      <c r="E67" s="165" t="str">
        <f>Tenderfoot!C22</f>
        <v>• Venomous snakebite</v>
      </c>
      <c r="F67" s="197" t="str">
        <f>IF(Tenderfoot!F22&lt;&gt;"", "A", "")</f>
        <v/>
      </c>
      <c r="G67" s="127"/>
      <c r="H67" s="308"/>
      <c r="I67" s="298"/>
      <c r="J67" s="297"/>
      <c r="L67" s="296" t="str">
        <f>'1st Class'!B28</f>
        <v>6c</v>
      </c>
      <c r="M67" s="298" t="str">
        <f>'1st Class'!C28</f>
        <v>Identify the basic parts of a canoe, kayak, or other boat.  Identify the parts of a paddle or an oar.</v>
      </c>
      <c r="N67" s="297" t="str">
        <f>IF('1st Class'!F28&lt;&gt;"", IF(ISTEXT('1st Class'!F28), "A", '1st Class'!F28), "")</f>
        <v/>
      </c>
      <c r="O67"/>
      <c r="S67"/>
    </row>
    <row r="68" spans="1:19" ht="12.75" customHeight="1" x14ac:dyDescent="0.2">
      <c r="A68" s="123"/>
      <c r="B68" s="123"/>
      <c r="C68" s="123"/>
      <c r="D68" s="308"/>
      <c r="E68" s="165" t="str">
        <f>Tenderfoot!C23</f>
        <v>• Nosebleed</v>
      </c>
      <c r="F68" s="197" t="str">
        <f>IF(Tenderfoot!F23&lt;&gt;"",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IF(Tenderfoot!F24&lt;&gt;"", "A", "")</f>
        <v/>
      </c>
      <c r="G69" s="152"/>
      <c r="H69" s="296" t="str">
        <f>'2nd Class'!B29</f>
        <v>6b</v>
      </c>
      <c r="I69" s="298" t="str">
        <f>'2nd Class'!C29</f>
        <v>Show what to do for "hurry" cases of stopped breathing, stroke, severe bleeding, and ingested poisoning.</v>
      </c>
      <c r="J69" s="297" t="str">
        <f>IF('2nd Class'!F29&lt;&gt;"", IF(ISTEXT('2nd Class'!F29), "A", '2nd Class'!F29), "")</f>
        <v/>
      </c>
      <c r="L69" s="296" t="str">
        <f>'1st Class'!B29</f>
        <v>6d</v>
      </c>
      <c r="M69" s="298" t="str">
        <f>'1st Class'!C29</f>
        <v>Describe proper body positioning in a watercraft, depending on the type and size of the vessel.  Explain the importance of proper body position in the boat.</v>
      </c>
      <c r="N69" s="297" t="str">
        <f>IF('1st Class'!F29&lt;&gt;"", IF(ISTEXT('1st Class'!F29), "A", '1st Class'!F29), "")</f>
        <v/>
      </c>
      <c r="O69"/>
      <c r="S69"/>
    </row>
    <row r="70" spans="1:19" ht="12.75" customHeight="1" x14ac:dyDescent="0.2">
      <c r="A70" s="123"/>
      <c r="B70" s="123"/>
      <c r="C70" s="123"/>
      <c r="D70" s="308"/>
      <c r="E70" s="165" t="str">
        <f>Tenderfoot!C25</f>
        <v>• Choking</v>
      </c>
      <c r="F70" s="197" t="str">
        <f>IF(Tenderfoot!F25&lt;&gt;"",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IF(Tenderfoot!F26&lt;&gt;"", "A", "")</f>
        <v/>
      </c>
      <c r="G71" s="127"/>
      <c r="H71" s="296" t="str">
        <f>'2nd Class'!B30</f>
        <v>6c</v>
      </c>
      <c r="I71" s="298" t="str">
        <f>'2nd Class'!C30</f>
        <v>Tell what you can do while on a campout or hike to prevent or reduce the occurrence of the injuries listed in 2nd Class requirements 6a and 6b.</v>
      </c>
      <c r="J71" s="297" t="str">
        <f>IF('2nd Class'!F30&lt;&gt;"", IF(ISTEXT('2nd Class'!F30), "A", '2nd Class'!F30),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Class'!F30&lt;&gt;"", IF(ISTEXT('1st Class'!F30), "A", '1st Class'!F30),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IF(Tenderfoot!F27&lt;&gt;"",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Class'!F31&lt;&gt;"", IF(ISTEXT('2nd Class'!F31), "A", '2nd Class'!F31),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Class'!F32&lt;&gt;"", IF(ISTEXT('1st Class'!F32), "A", '1st Class'!F32),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IF(Tenderfoot!F28&lt;&gt;"",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Class'!F32&lt;&gt;"", IF(ISTEXT('2nd Class'!F32), "A", '2nd Class'!F32), "")</f>
        <v/>
      </c>
      <c r="K78" s="127"/>
      <c r="L78" s="296" t="str">
        <f>'1st Class'!B33</f>
        <v>7b</v>
      </c>
      <c r="M78" s="298" t="str">
        <f>'1st Class'!C33</f>
        <v>By yourself and with a partner, show how to transport a person from a smoke-filled room, and transport for at least 25 yards a person with a sprained ankle.</v>
      </c>
      <c r="N78" s="297" t="str">
        <f>IF('1st Class'!F33&lt;&gt;"", IF(ISTEXT('1st Class'!F33), "A", '1st Class'!F33),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IF(Tenderfoot!F30&lt;&gt;"",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Class'!F34&lt;&gt;"", IF(ISTEXT('2nd Class'!F34), "A", '2nd Class'!F34), "")</f>
        <v/>
      </c>
      <c r="K81" s="123"/>
      <c r="L81" s="296" t="str">
        <f>'1st Class'!B34</f>
        <v>7c</v>
      </c>
      <c r="M81" s="298" t="str">
        <f>'1st Class'!C34</f>
        <v>Tell the five most common signs of a heart attack.  Explain the steps/procedures in CPR.</v>
      </c>
      <c r="N81" s="297" t="str">
        <f>IF('1st Class'!F34&lt;&gt;"", IF(ISTEXT('1st Class'!F34), "A", '1st Class'!F34), "")</f>
        <v/>
      </c>
      <c r="O81" s="123"/>
      <c r="S81"/>
    </row>
    <row r="82" spans="1:19" ht="25.5" x14ac:dyDescent="0.2">
      <c r="A82" s="123"/>
      <c r="B82" s="123"/>
      <c r="C82" s="123"/>
      <c r="D82" s="165" t="str">
        <f>Tenderfoot!B31</f>
        <v>5b</v>
      </c>
      <c r="E82" s="166" t="str">
        <f>Tenderfoot!C31</f>
        <v>Describe what to do if you become lost on a hike or campout.</v>
      </c>
      <c r="F82" s="197" t="str">
        <f>IF(Tenderfoot!F31&lt;&gt;"",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IF(Tenderfoot!F32&lt;&gt;"",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Class'!F35&lt;&gt;"", IF(ISTEXT('1st Class'!F35), "A", '1st Class'!F35),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Class'!F35&lt;&gt;"", IF(ISTEXT('2nd Class'!F35), "A", '2nd Class'!F35),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IF(Tenderfoot!F34&lt;&gt;"",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Class'!F36&lt;&gt;"", IF(ISTEXT('1st Class'!F36), "A", '1st Class'!F36), "")</f>
        <v/>
      </c>
      <c r="O86" s="123"/>
      <c r="S86"/>
    </row>
    <row r="87" spans="1:19" ht="12.75" customHeight="1" x14ac:dyDescent="0.2">
      <c r="A87" s="123"/>
      <c r="B87" s="123"/>
      <c r="C87" s="123"/>
      <c r="D87" s="308"/>
      <c r="E87" s="165" t="str">
        <f>Tenderfoot!C35</f>
        <v>• Push-ups (number correctly done in 60 seconds)</v>
      </c>
      <c r="F87" s="197" t="str">
        <f>IF(Tenderfoot!F35&lt;&gt;"",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Class'!F36&lt;&gt;"", IF(ISTEXT('2nd Class'!F36), "A", '2nd Class'!F36),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IF(Tenderfoot!F36&lt;&gt;"", "A", "")</f>
        <v/>
      </c>
      <c r="G88" s="127"/>
      <c r="H88" s="296"/>
      <c r="I88" s="306"/>
      <c r="J88" s="297"/>
      <c r="K88" s="123"/>
      <c r="L88" s="196" t="str">
        <f>'1st Class'!B37</f>
        <v>7f</v>
      </c>
      <c r="M88" s="196" t="str">
        <f>'1st Class'!C37</f>
        <v>Explain how to obtain potable water in an emergency.</v>
      </c>
      <c r="N88" s="197" t="str">
        <f>IF('1st Class'!F37&lt;&gt;"", IF(ISTEXT('1st Class'!F37), "A", '1st Class'!F37), "")</f>
        <v/>
      </c>
      <c r="O88" s="123"/>
      <c r="S88"/>
    </row>
    <row r="89" spans="1:19" x14ac:dyDescent="0.2">
      <c r="A89" s="123"/>
      <c r="B89" s="123"/>
      <c r="C89" s="123"/>
      <c r="D89" s="308"/>
      <c r="E89" s="165" t="str">
        <f>Tenderfoot!C37</f>
        <v>• Back-saver sit-and-reach (distance stretched)</v>
      </c>
      <c r="F89" s="197" t="str">
        <f>IF(Tenderfoot!F37&lt;&gt;"",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IF(Tenderfoot!F38&lt;&gt;"",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Class'!F39&lt;&gt;"", IF(ISTEXT('1st Class'!F39), "A", '1st Class'!F39),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IF(Tenderfoot!F39&lt;&gt;"",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Class'!F40&lt;&gt;"", IF(ISTEXT('1st Class'!F40), "A", '1st Class'!F40), "")</f>
        <v/>
      </c>
      <c r="O93" s="123"/>
      <c r="S93"/>
    </row>
    <row r="94" spans="1:19" ht="12.75" customHeight="1" x14ac:dyDescent="0.2">
      <c r="A94" s="123"/>
      <c r="B94" s="123"/>
      <c r="C94" s="123"/>
      <c r="D94" s="308" t="str">
        <f>Tenderfoot!B40</f>
        <v>6c</v>
      </c>
      <c r="E94" s="165" t="str">
        <f>Tenderfoot!C40</f>
        <v>Show improvement in each activity after 30 days:</v>
      </c>
      <c r="F94" s="169" t="str">
        <f>IF(Tenderfoot!F40&lt;&gt;"", "A", "")</f>
        <v/>
      </c>
      <c r="G94" s="127"/>
      <c r="H94" s="296" t="str">
        <f>'2nd Class'!B38</f>
        <v>8a</v>
      </c>
      <c r="I94" s="306" t="str">
        <f>'2nd Class'!C38</f>
        <v>Participate in a flag ceremony for your school, religious institution, chartered organization, community, or Scouting activity.</v>
      </c>
      <c r="J94" s="297" t="str">
        <f>IF('2nd Class'!F38&lt;&gt;"", IF(ISTEXT('2nd Class'!F38), "A", '2nd Class'!F38), "")</f>
        <v/>
      </c>
      <c r="K94" s="123"/>
      <c r="L94" s="296"/>
      <c r="M94" s="298"/>
      <c r="N94" s="297"/>
      <c r="O94" s="123"/>
      <c r="S94"/>
    </row>
    <row r="95" spans="1:19" x14ac:dyDescent="0.2">
      <c r="A95" s="123"/>
      <c r="B95" s="123"/>
      <c r="C95" s="123"/>
      <c r="D95" s="308"/>
      <c r="E95" s="165" t="str">
        <f>Tenderfoot!C41</f>
        <v>• Push-ups (number correctly done in 60 seconds)</v>
      </c>
      <c r="F95" s="197" t="str">
        <f>IF(Tenderfoot!F41&lt;&gt;"",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IF(Tenderfoot!F42&lt;&gt;"", "A", "")</f>
        <v/>
      </c>
      <c r="G96" s="127"/>
      <c r="H96" s="196" t="str">
        <f>'2nd Class'!B39</f>
        <v>8b</v>
      </c>
      <c r="I96" s="196" t="str">
        <f>'2nd Class'!C39</f>
        <v>Explain what respect is due the flag of the United States</v>
      </c>
      <c r="J96" s="197" t="str">
        <f>IF('2nd Class'!F39&lt;&gt;"", IF(ISTEXT('2nd Class'!F39), "A", '2nd Class'!F39),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IF(Tenderfoot!F43&lt;&gt;"",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Class'!F40&lt;&gt;"", IF(ISTEXT('2nd Class'!F40), "A", '2nd Class'!F40), "")</f>
        <v/>
      </c>
      <c r="K97" s="123"/>
      <c r="L97" s="296" t="str">
        <f>'1st Class'!B42</f>
        <v>9a</v>
      </c>
      <c r="M97" s="298" t="str">
        <f>'1st Class'!C42</f>
        <v>Visit and discuss with a selected individual approved by your leader the constitutional rights and obligations of a U.S. citizen.</v>
      </c>
      <c r="N97" s="297" t="str">
        <f>IF('1st Class'!F42&lt;&gt;"", IF(ISTEXT('1st Class'!F42), "A", '1st Class'!F42), "")</f>
        <v/>
      </c>
      <c r="O97" s="123"/>
      <c r="S97"/>
    </row>
    <row r="98" spans="1:19" ht="12.75" customHeight="1" x14ac:dyDescent="0.2">
      <c r="A98" s="123"/>
      <c r="B98" s="123"/>
      <c r="C98" s="123"/>
      <c r="D98" s="308"/>
      <c r="E98" s="165" t="str">
        <f>Tenderfoot!C44</f>
        <v>• 1 mile walk/run (time)</v>
      </c>
      <c r="F98" s="197" t="str">
        <f>IF(Tenderfoot!F44&lt;&gt;"",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Class'!F43&lt;&gt;"", IF(ISTEXT('1st Class'!F43), "A", '1st Class'!F43), "")</f>
        <v/>
      </c>
      <c r="O99" s="123"/>
      <c r="S99"/>
    </row>
    <row r="100" spans="1:19" ht="25.5" x14ac:dyDescent="0.2">
      <c r="C100" s="123"/>
      <c r="D100" s="165" t="str">
        <f>Tenderfoot!B46</f>
        <v>7a</v>
      </c>
      <c r="E100" s="166" t="str">
        <f>Tenderfoot!C46</f>
        <v>Demonstrate how to display, raise, lower, and fold the US Flag.</v>
      </c>
      <c r="F100" s="197" t="str">
        <f>IF(Tenderfoot!F46&lt;&gt;"",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IF(Tenderfoot!F47&lt;&gt;"",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Class'!F41&lt;&gt;"", IF(ISTEXT('2nd Class'!F41), "A", '2nd Class'!F41),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Class'!F44&lt;&gt;"", IF(ISTEXT('1st Class'!F44), "A", '1st Class'!F44),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IF(Tenderfoot!F49&lt;&gt;"",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Class'!F45&lt;&gt;"", IF(ISTEXT('1st Class'!F45), "A", '1st Class'!F45),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Class'!F42&lt;&gt;"", IF(ISTEXT('2nd Class'!F42), "A", '2nd Class'!F42),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IF(Tenderfoot!F51&lt;&gt;"",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Class'!F47&lt;&gt;"", IF(ISTEXT('1st Class'!F47), "A", '1st Class'!F47),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IF(Tenderfoot!F52&lt;&gt;"", "A", "")</f>
        <v/>
      </c>
      <c r="H112" s="196" t="str">
        <f>'2nd Class'!B44</f>
        <v>9a</v>
      </c>
      <c r="I112" s="196" t="str">
        <f>'2nd Class'!C44</f>
        <v>Explain the three R's of personal safety and protection.</v>
      </c>
      <c r="J112" s="197" t="str">
        <f>IF('2nd Class'!F44&lt;&gt;"", IF(ISTEXT('2nd Class'!F44), "A", '2nd Class'!F44),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Class'!F45&lt;&gt;"", IF(ISTEXT('2nd Class'!F45), "A", '2nd Class'!F45),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IF(Tenderfoot!F53&lt;&gt;"",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Class'!F47&lt;&gt;"", IF(ISTEXT('2nd Class'!F47), "A", '2nd Class'!F47),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Class'!F49&lt;&gt;"", IF(ISTEXT('1st Class'!F49), "A", '1st Class'!F49),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Class'!F48&lt;&gt;"", IF(ISTEXT('2nd Class'!F48), "A", '2nd Class'!F48),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Class'!F50&lt;&gt;"", IF(ISTEXT('1st Class'!F50), "A", '1st Class'!F50), "")</f>
        <v/>
      </c>
    </row>
    <row r="122" spans="4:14" s="124" customFormat="1" ht="12.75" customHeight="1" x14ac:dyDescent="0.2">
      <c r="G122" s="163"/>
      <c r="H122" s="196">
        <f>'2nd Class'!B49</f>
        <v>12</v>
      </c>
      <c r="I122" s="195" t="str">
        <f>'2nd Class'!C49</f>
        <v>Successfully complete  your board of review for the Second Class rank.</v>
      </c>
      <c r="J122" s="197" t="str">
        <f>IF('2nd Class'!F49&lt;&gt;"", IF(ISTEXT('2nd Class'!F49), "A", '2nd Class'!F49),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Class'!F51&lt;&gt;"", IF(ISTEXT('1st Class'!F51), "A", '1st Class'!F51),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91:D93"/>
    <mergeCell ref="E91:E93"/>
    <mergeCell ref="F91:F93"/>
    <mergeCell ref="H93:I93"/>
    <mergeCell ref="L93:L95"/>
    <mergeCell ref="M93:M95"/>
    <mergeCell ref="N93:N95"/>
    <mergeCell ref="D94:D98"/>
    <mergeCell ref="H94:H95"/>
    <mergeCell ref="I94:I95"/>
    <mergeCell ref="J94:J95"/>
    <mergeCell ref="L96:M96"/>
    <mergeCell ref="N97:N98"/>
    <mergeCell ref="L86:L87"/>
    <mergeCell ref="M86:M87"/>
    <mergeCell ref="N86:N87"/>
    <mergeCell ref="H87:H92"/>
    <mergeCell ref="I87:I92"/>
    <mergeCell ref="J87:J92"/>
    <mergeCell ref="L89:M89"/>
    <mergeCell ref="L90:L92"/>
    <mergeCell ref="M90:M92"/>
    <mergeCell ref="N90:N92"/>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85:E85"/>
    <mergeCell ref="D86:D90"/>
    <mergeCell ref="H74:H77"/>
    <mergeCell ref="I74:I77"/>
    <mergeCell ref="D77:D78"/>
    <mergeCell ref="E77:E78"/>
    <mergeCell ref="F77:F78"/>
    <mergeCell ref="H78:H79"/>
    <mergeCell ref="I78:I79"/>
    <mergeCell ref="J78:J79"/>
    <mergeCell ref="L78:L80"/>
    <mergeCell ref="D71:D73"/>
    <mergeCell ref="E71:E73"/>
    <mergeCell ref="F71:F73"/>
    <mergeCell ref="H71:H73"/>
    <mergeCell ref="I71:I73"/>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74:D76"/>
    <mergeCell ref="E74:E76"/>
    <mergeCell ref="F74:F76"/>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D59:D60"/>
    <mergeCell ref="E59:E60"/>
    <mergeCell ref="F59:F60"/>
    <mergeCell ref="H60:I60"/>
    <mergeCell ref="D61:E61"/>
    <mergeCell ref="H61:H68"/>
    <mergeCell ref="I61:I68"/>
    <mergeCell ref="D62:D70"/>
    <mergeCell ref="D52:D53"/>
    <mergeCell ref="E52:E53"/>
    <mergeCell ref="H39:H40"/>
    <mergeCell ref="I39:I40"/>
    <mergeCell ref="N48:N51"/>
    <mergeCell ref="D49:D51"/>
    <mergeCell ref="E49:E51"/>
    <mergeCell ref="F49:F51"/>
    <mergeCell ref="H51:I51"/>
    <mergeCell ref="L47:M47"/>
    <mergeCell ref="D48:E48"/>
    <mergeCell ref="H48:H50"/>
    <mergeCell ref="I48:I50"/>
    <mergeCell ref="J48:J50"/>
    <mergeCell ref="L48:L51"/>
    <mergeCell ref="M48:M51"/>
    <mergeCell ref="E31:E33"/>
    <mergeCell ref="F31:F33"/>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D28:D29"/>
    <mergeCell ref="E28:E29"/>
    <mergeCell ref="F28:F29"/>
    <mergeCell ref="L28:L31"/>
    <mergeCell ref="M28:M31"/>
    <mergeCell ref="J39:J40"/>
    <mergeCell ref="L39:L41"/>
    <mergeCell ref="M39:M41"/>
    <mergeCell ref="L32:M32"/>
    <mergeCell ref="D34:D35"/>
    <mergeCell ref="E34:E35"/>
    <mergeCell ref="F34:F35"/>
    <mergeCell ref="H34:H35"/>
    <mergeCell ref="I34:I35"/>
    <mergeCell ref="J34:J35"/>
    <mergeCell ref="L35:L36"/>
    <mergeCell ref="M35:M36"/>
    <mergeCell ref="H36:H37"/>
    <mergeCell ref="I36:I37"/>
    <mergeCell ref="J36:J37"/>
    <mergeCell ref="H30:H33"/>
    <mergeCell ref="I30:I33"/>
    <mergeCell ref="J30:J33"/>
    <mergeCell ref="D31:D33"/>
    <mergeCell ref="D22:D23"/>
    <mergeCell ref="E22:E23"/>
    <mergeCell ref="F22:F23"/>
    <mergeCell ref="L22:L23"/>
    <mergeCell ref="M22:M23"/>
    <mergeCell ref="H19:H20"/>
    <mergeCell ref="I19:I20"/>
    <mergeCell ref="J19:J20"/>
    <mergeCell ref="L19:L21"/>
    <mergeCell ref="M19:M21"/>
    <mergeCell ref="H21:H25"/>
    <mergeCell ref="I21:I25"/>
    <mergeCell ref="J21:J25"/>
    <mergeCell ref="D24:D25"/>
    <mergeCell ref="E24:E25"/>
    <mergeCell ref="F24:F25"/>
    <mergeCell ref="L24:L27"/>
    <mergeCell ref="M24:M27"/>
    <mergeCell ref="D26:D27"/>
    <mergeCell ref="E26:E27"/>
    <mergeCell ref="F26:F27"/>
    <mergeCell ref="H26:H29"/>
    <mergeCell ref="I26:I29"/>
    <mergeCell ref="J26:J29"/>
    <mergeCell ref="A14:B14"/>
    <mergeCell ref="L14:L18"/>
    <mergeCell ref="M14:M18"/>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L4:L8"/>
    <mergeCell ref="M4:M8"/>
    <mergeCell ref="N35:N36"/>
    <mergeCell ref="N19:N21"/>
    <mergeCell ref="N22:N23"/>
    <mergeCell ref="N24:N27"/>
    <mergeCell ref="N28:N31"/>
    <mergeCell ref="N4:N8"/>
    <mergeCell ref="D5:D7"/>
    <mergeCell ref="E5:E7"/>
    <mergeCell ref="F5:F7"/>
    <mergeCell ref="D8:D9"/>
    <mergeCell ref="E8:E9"/>
    <mergeCell ref="F8:F9"/>
    <mergeCell ref="H9:H11"/>
    <mergeCell ref="I9:I11"/>
    <mergeCell ref="J9:J11"/>
    <mergeCell ref="L9:L12"/>
    <mergeCell ref="M9:M12"/>
    <mergeCell ref="N9:N12"/>
    <mergeCell ref="D10:D12"/>
    <mergeCell ref="E10:E12"/>
    <mergeCell ref="F10:F12"/>
    <mergeCell ref="L13:M13"/>
    <mergeCell ref="A1:B2"/>
    <mergeCell ref="D3:D4"/>
    <mergeCell ref="E3:E4"/>
    <mergeCell ref="F3:F4"/>
    <mergeCell ref="L1:N2"/>
    <mergeCell ref="D1:F2"/>
    <mergeCell ref="H1:J2"/>
    <mergeCell ref="M58:M63"/>
    <mergeCell ref="N58:N63"/>
    <mergeCell ref="J61:J68"/>
    <mergeCell ref="L64:M64"/>
    <mergeCell ref="L67:L68"/>
    <mergeCell ref="M67:M68"/>
    <mergeCell ref="F46:F47"/>
    <mergeCell ref="F44:F45"/>
    <mergeCell ref="F52:F53"/>
    <mergeCell ref="D38:F39"/>
    <mergeCell ref="H38:I38"/>
    <mergeCell ref="L38:M38"/>
    <mergeCell ref="H3:I3"/>
    <mergeCell ref="L3:M3"/>
    <mergeCell ref="H4:H8"/>
    <mergeCell ref="I4:I8"/>
    <mergeCell ref="J4:J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4</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IF(Scout!G3&lt;&gt;"",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Class'!G4&lt;&gt;"", IF(ISTEXT('2nd Class'!G4), "A", '2nd Class'!G4),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Class'!G4&lt;&gt;"", IF(ISTEXT('1st Class'!G4), "A", '1st Class'!G4),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IF(Scout!G4&lt;&gt;"", "A", "")</f>
        <v/>
      </c>
      <c r="G5" s="127"/>
      <c r="H5" s="296"/>
      <c r="I5" s="307"/>
      <c r="J5" s="297"/>
      <c r="L5" s="296"/>
      <c r="M5" s="307"/>
      <c r="N5" s="297"/>
      <c r="O5"/>
      <c r="S5"/>
    </row>
    <row r="6" spans="1:19" ht="12.75" customHeight="1" x14ac:dyDescent="0.2">
      <c r="A6" s="131" t="s">
        <v>156</v>
      </c>
      <c r="B6" s="176" t="str">
        <f>Scout!G2</f>
        <v/>
      </c>
      <c r="C6" s="130"/>
      <c r="D6" s="300"/>
      <c r="E6" s="299"/>
      <c r="F6" s="295"/>
      <c r="G6" s="127"/>
      <c r="H6" s="296"/>
      <c r="I6" s="307"/>
      <c r="J6" s="297"/>
      <c r="L6" s="296"/>
      <c r="M6" s="307"/>
      <c r="N6" s="297"/>
      <c r="O6"/>
      <c r="S6"/>
    </row>
    <row r="7" spans="1:19" ht="12.75" customHeight="1" x14ac:dyDescent="0.2">
      <c r="A7" s="131" t="s">
        <v>15</v>
      </c>
      <c r="B7" s="176" t="str">
        <f>Tenderfoot!G2</f>
        <v/>
      </c>
      <c r="C7" s="130"/>
      <c r="D7" s="300"/>
      <c r="E7" s="299"/>
      <c r="F7" s="295"/>
      <c r="G7" s="127"/>
      <c r="H7" s="296"/>
      <c r="I7" s="307"/>
      <c r="J7" s="297"/>
      <c r="L7" s="296"/>
      <c r="M7" s="307"/>
      <c r="N7" s="297"/>
      <c r="O7"/>
      <c r="S7"/>
    </row>
    <row r="8" spans="1:19" ht="12.75" customHeight="1" x14ac:dyDescent="0.2">
      <c r="A8" s="131" t="s">
        <v>17</v>
      </c>
      <c r="B8" s="176" t="str">
        <f>'2nd Class'!G2</f>
        <v/>
      </c>
      <c r="C8" s="130"/>
      <c r="D8" s="300" t="str">
        <f>Scout!B5</f>
        <v>1c</v>
      </c>
      <c r="E8" s="299" t="str">
        <f>Scout!C5</f>
        <v>Demonstrate the Boy Scout sign, salute, and handshake.  Explain when they should be used.</v>
      </c>
      <c r="F8" s="295" t="str">
        <f>IF(Scout!G5&lt;&gt;"", "A", "")</f>
        <v/>
      </c>
      <c r="G8" s="127"/>
      <c r="H8" s="296"/>
      <c r="I8" s="307"/>
      <c r="J8" s="297"/>
      <c r="L8" s="296"/>
      <c r="M8" s="307"/>
      <c r="N8" s="297"/>
      <c r="O8"/>
      <c r="S8"/>
    </row>
    <row r="9" spans="1:19" ht="12.75" customHeight="1" x14ac:dyDescent="0.2">
      <c r="A9" s="131" t="s">
        <v>16</v>
      </c>
      <c r="B9" s="176" t="str">
        <f>'1st Class'!G2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Class'!G5&lt;&gt;"", IF(ISTEXT('2nd Class'!G5), "A", '2nd Class'!G5),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Class'!G5&lt;&gt;"", IF(ISTEXT('1st Class'!G5), "A", '1st Class'!G5),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IF(Scout!G6&lt;&gt;"",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Class'!G6&lt;&gt;"", IF(ISTEXT('2nd Class'!G6), "A", '2nd Class'!G6),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IF(Scout!G7&lt;&gt;"",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Class'!G7&lt;&gt;"", IF(ISTEXT('1st Class'!G7), "A", '1st Class'!G7),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IF(Scout!G8&lt;&gt;"",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Class'!G8&lt;&gt;"", IF(ISTEXT('2nd Class'!G8), "A", '2nd Class'!G8),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IF(Scout!G10&lt;&gt;"", "A", "")</f>
        <v/>
      </c>
      <c r="G18" s="127"/>
      <c r="H18" s="296"/>
      <c r="I18" s="298"/>
      <c r="J18" s="297"/>
      <c r="L18" s="296"/>
      <c r="M18" s="306"/>
      <c r="N18" s="297"/>
      <c r="O18"/>
      <c r="S18"/>
    </row>
    <row r="19" spans="1:19" ht="12.75" customHeight="1" x14ac:dyDescent="0.2">
      <c r="A19" s="148" t="s">
        <v>38</v>
      </c>
      <c r="B19" s="149" t="str">
        <f>'Troop Meetings'!G6</f>
        <v/>
      </c>
      <c r="D19" s="142" t="str">
        <f>Scout!B11</f>
        <v>2b</v>
      </c>
      <c r="E19" s="139" t="str">
        <f>Scout!C11</f>
        <v>Describe the four steps of Boy Scout advancement.</v>
      </c>
      <c r="F19" s="198" t="str">
        <f>IF(Scout!G11&lt;&gt;"", "A", "")</f>
        <v/>
      </c>
      <c r="G19" s="127"/>
      <c r="H19" s="296" t="str">
        <f>'2nd Class'!B9</f>
        <v>2b</v>
      </c>
      <c r="I19" s="298" t="str">
        <f>'2nd Class'!C9</f>
        <v>Use the tools listed in Tenderfoot requirement 3d to prepare tinder, kindling, and fuel wood for a cooking fire.</v>
      </c>
      <c r="J19" s="297" t="str">
        <f>IF('2nd Class'!G9&lt;&gt;"", IF(ISTEXT('2nd Class'!G9), "A", '2nd Class'!G9), "")</f>
        <v/>
      </c>
      <c r="L19" s="296" t="str">
        <f>'1st Class'!B8</f>
        <v>2b</v>
      </c>
      <c r="M19" s="298" t="str">
        <f>'1st Class'!C8</f>
        <v>Using the menu planned in 1st Class requirement 2a, make a list showing a budget and the food amounts needed to feed three or more boys.  Secure the ingredients.</v>
      </c>
      <c r="N19" s="297" t="str">
        <f>IF('1st Class'!G8&lt;&gt;"", IF(ISTEXT('1st Class'!G8), "A", '1st Class'!G8), "")</f>
        <v/>
      </c>
      <c r="O19"/>
      <c r="S19"/>
    </row>
    <row r="20" spans="1:19" x14ac:dyDescent="0.2">
      <c r="A20" s="148" t="s">
        <v>39</v>
      </c>
      <c r="B20" s="149" t="str">
        <f>Outings!G6</f>
        <v/>
      </c>
      <c r="C20" s="147"/>
      <c r="D20" s="142" t="str">
        <f>Scout!B12</f>
        <v>2c</v>
      </c>
      <c r="E20" s="139" t="str">
        <f>Scout!C12</f>
        <v>Describe the Boy Scout ranks and how they are earned.</v>
      </c>
      <c r="F20" s="198" t="str">
        <f>IF(Scout!G12&lt;&gt;"", "A", "")</f>
        <v/>
      </c>
      <c r="G20" s="127"/>
      <c r="H20" s="296"/>
      <c r="I20" s="298"/>
      <c r="J20" s="297"/>
      <c r="L20" s="296"/>
      <c r="M20" s="298"/>
      <c r="N20" s="297"/>
      <c r="O20"/>
      <c r="S20"/>
    </row>
    <row r="21" spans="1:19" ht="12.75" customHeight="1" x14ac:dyDescent="0.2">
      <c r="A21" s="148" t="s">
        <v>40</v>
      </c>
      <c r="B21" s="149" t="str">
        <f>'Nights Camping'!G7</f>
        <v/>
      </c>
      <c r="C21" s="150"/>
      <c r="D21" s="142" t="str">
        <f>Scout!B13</f>
        <v>2d</v>
      </c>
      <c r="E21" s="139" t="str">
        <f>Scout!C13</f>
        <v>Describe what merit badges are and how they are earned.</v>
      </c>
      <c r="F21" s="198" t="str">
        <f>IF(Scout!G13&lt;&gt;"",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Class'!G10&lt;&gt;"", IF(ISTEXT('2nd Class'!G10), "A", '2nd Class'!G10), "")</f>
        <v/>
      </c>
      <c r="L21" s="296"/>
      <c r="M21" s="298"/>
      <c r="N21" s="297"/>
      <c r="O21"/>
      <c r="S21"/>
    </row>
    <row r="22" spans="1:19" ht="12.75" customHeight="1" x14ac:dyDescent="0.2">
      <c r="A22" s="148" t="s">
        <v>41</v>
      </c>
      <c r="B22" s="149" t="str">
        <f>'Nights Camping'!G6</f>
        <v/>
      </c>
      <c r="C22" s="130"/>
      <c r="D22" s="300" t="str">
        <f>Scout!B14</f>
        <v>3a</v>
      </c>
      <c r="E22" s="299" t="str">
        <f>Scout!C14</f>
        <v>Explain the patrol method.  Describe the types of patrols that are used in your troop.</v>
      </c>
      <c r="F22" s="295" t="str">
        <f>IF(Scout!G14&lt;&gt;"", "A", "")</f>
        <v/>
      </c>
      <c r="G22" s="127"/>
      <c r="H22" s="296"/>
      <c r="I22" s="298"/>
      <c r="J22" s="297"/>
      <c r="L22" s="296" t="str">
        <f>'1st Class'!B9</f>
        <v>2c</v>
      </c>
      <c r="M22" s="298" t="str">
        <f>'1st Class'!C9</f>
        <v>Show which pans, utensils, and other gear will be needed to cook and serve these meals.</v>
      </c>
      <c r="N22" s="297" t="str">
        <f>IF('1st Class'!G9&lt;&gt;"", IF(ISTEXT('1st Class'!G9), "A", '1st Class'!G9),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IF(Scout!G15&lt;&gt;"",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Class'!G10&lt;&gt;"", IF(ISTEXT('1st Class'!G10), "A", '1st Class'!G10),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IF(Scout!G16&lt;&gt;"",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Class'!G11&lt;&gt;"", IF(ISTEXT('2nd Class'!G11), "A", '2nd Class'!G11), "")</f>
        <v/>
      </c>
      <c r="L26" s="296"/>
      <c r="M26" s="307"/>
      <c r="N26" s="297"/>
      <c r="O26"/>
      <c r="S26"/>
    </row>
    <row r="27" spans="1:19" ht="12.75" customHeight="1" x14ac:dyDescent="0.2">
      <c r="A27" s="155" t="str">
        <f>IF(Tenderfoot!G55="","",Tenderfoot!G55)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IF(Scout!G17&lt;&gt;"",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Class'!G11&lt;&gt;"", IF(ISTEXT('1st Class'!G11), "A", '1st Class'!G11), "")</f>
        <v/>
      </c>
      <c r="O28"/>
      <c r="S28"/>
    </row>
    <row r="29" spans="1:19" ht="12.75" customHeight="1" x14ac:dyDescent="0.2">
      <c r="A29" s="156" t="str">
        <f>IF('2nd Class'!G51="","",'2nd Class'!G51)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IF(Scout!G18&lt;&gt;"",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Class'!G12&lt;&gt;"", IF(ISTEXT('2nd Class'!G12), "A", '2nd Class'!G12), "")</f>
        <v/>
      </c>
      <c r="L30" s="296"/>
      <c r="M30" s="298"/>
      <c r="N30" s="297"/>
      <c r="O30"/>
      <c r="S30"/>
    </row>
    <row r="31" spans="1:19" ht="12.75" customHeight="1" x14ac:dyDescent="0.2">
      <c r="A31" s="158" t="str">
        <f>IF('1st Class'!G53="","",'1st Class'!G53)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IF(Scout!G19&lt;&gt;"",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Class'!G13&lt;&gt;"", IF(ISTEXT('1st Class'!G13), "A", '1st Class'!G13),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IF(Scout!G20&lt;&gt;"", "A", "")</f>
        <v/>
      </c>
      <c r="G34" s="152"/>
      <c r="H34" s="296" t="str">
        <f>'2nd Class'!B13</f>
        <v>2f</v>
      </c>
      <c r="I34" s="298" t="str">
        <f>'2nd Class'!C13</f>
        <v>Demonstrate tying the sheet bend knot. Describe a situation in which you would use this knot.</v>
      </c>
      <c r="J34" s="297" t="str">
        <f>IF('2nd Class'!G13&lt;&gt;"", IF(ISTEXT('2nd Class'!G13), "A", '2nd Class'!G13), "")</f>
        <v/>
      </c>
      <c r="L34" s="196" t="str">
        <f>'1st Class'!B14</f>
        <v>3b</v>
      </c>
      <c r="M34" s="196" t="str">
        <f>'1st Class'!C14</f>
        <v>Demonstrate tying the timber hitch and clove hitch.</v>
      </c>
      <c r="N34" s="197" t="str">
        <f>IF('1st Class'!G14&lt;&gt;"", IF(ISTEXT('1st Class'!G14), "A", '1st Class'!G14),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Class'!G15&lt;&gt;"", IF(ISTEXT('1st Class'!G15), "A", '1st Class'!G15),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Class'!G14&lt;&gt;"", IF(ISTEXT('2nd Class'!G14), "A", '2nd Class'!G14),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Class'!G16&lt;&gt;"", IF(ISTEXT('1st Class'!G16), "A", '1st Class'!G16),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Class'!G16&lt;&gt;"", IF(ISTEXT('2nd Class'!G16), "A", '2nd Class'!G16), "")</f>
        <v/>
      </c>
      <c r="L39" s="296" t="str">
        <f>'1st Class'!B18</f>
        <v>4a</v>
      </c>
      <c r="M39" s="298" t="str">
        <f>'1st Class'!C18</f>
        <v>Using a map and compass, complete an orienteering course that covers at least one mile and requires measuring the height and/or width of designated items.</v>
      </c>
      <c r="N39" s="297" t="str">
        <f>IF('1st Class'!G18&lt;&gt;"", IF(ISTEXT('1st Class'!G18), "A", '1st Class'!G18),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IF(Tenderfoot!G4&lt;&gt;"", "A", "")</f>
        <v/>
      </c>
      <c r="G41" s="127"/>
      <c r="H41" s="296" t="str">
        <f>'2nd Class'!B17</f>
        <v>3b</v>
      </c>
      <c r="I41" s="306" t="str">
        <f>'2nd Class'!C17</f>
        <v>Using a compass and map together, take a 5-mile hike or a 10-mile bike ride approved by your adult leader and your parent or guardian.</v>
      </c>
      <c r="J41" s="297" t="str">
        <f>IF('2nd Class'!G17&lt;&gt;"", IF(ISTEXT('2nd Class'!G17), "A", '2nd Class'!G17),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Class'!G19&lt;&gt;"", IF(ISTEXT('1st Class'!G19), "A", '1st Class'!G19),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Class'!G18&lt;&gt;"", IF(ISTEXT('2nd Class'!G18), "A", '2nd Class'!G18),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IF(Tenderfoot!G5&lt;&gt;"",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Class'!G19&lt;&gt;"", IF(ISTEXT('2nd Class'!G19), "A", '2nd Class'!G19),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IF(Tenderfoot!G6&lt;&gt;"",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Class'!G21&lt;&gt;"", IF(ISTEXT('2nd Class'!G21), "A", '2nd Class'!G21),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Class'!G21&lt;&gt;"", IF(ISTEXT('1st Class'!G21), "A", '1st Class'!G21),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IF(Tenderfoot!G8&lt;&gt;"",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IF(Tenderfoot!G9&lt;&gt;"", "A", "")</f>
        <v/>
      </c>
      <c r="G52" s="127"/>
      <c r="H52" s="196" t="str">
        <f>'2nd Class'!B23</f>
        <v>5a</v>
      </c>
      <c r="I52" s="196" t="str">
        <f>'2nd Class'!C23</f>
        <v>Tell what precautions must be taken for a safe swim.</v>
      </c>
      <c r="J52" s="197" t="str">
        <f>IF('2nd Class'!G23&lt;&gt;"", IF(ISTEXT('2nd Class'!G23), "A", '2nd Class'!G23), "")</f>
        <v/>
      </c>
      <c r="L52" s="296" t="str">
        <f>'1st Class'!B22</f>
        <v>5b</v>
      </c>
      <c r="M52" s="298" t="str">
        <f>'1st Class'!C22</f>
        <v>Identify two ways to obtain a weather forecast for an upcoming activity.  Explain why weather forecasts are important when planning an event.</v>
      </c>
      <c r="N52" s="297" t="str">
        <f>IF('1st Class'!G22&lt;&gt;"", IF(ISTEXT('1st Class'!G22), "A", '1st Class'!G22),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Class'!G24&lt;&gt;"", IF(ISTEXT('2nd Class'!G24), "A", '2nd Class'!G24),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IF(Tenderfoot!G10&lt;&gt;"", "A", "")</f>
        <v/>
      </c>
      <c r="G54" s="127"/>
      <c r="H54" s="296" t="str">
        <f>'2nd Class'!B25</f>
        <v>5c</v>
      </c>
      <c r="I54" s="298" t="str">
        <f>'2nd Class'!C25</f>
        <v>Demonstrate water rescue methods by reaching with your arm or leg, by reaching with a suitable object, and by throwing lines and objects.</v>
      </c>
      <c r="J54" s="297" t="str">
        <f>IF('2nd Class'!G25&lt;&gt;"", IF(ISTEXT('2nd Class'!G25), "A", '2nd Class'!G25),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Class'!G23&lt;&gt;"", IF(ISTEXT('1st Class'!G23), "A", '1st Class'!G23), "")</f>
        <v/>
      </c>
      <c r="O55"/>
      <c r="S55"/>
    </row>
    <row r="56" spans="1:19" ht="12.75" customHeight="1" x14ac:dyDescent="0.2">
      <c r="A56" s="183"/>
      <c r="B56" s="137"/>
      <c r="C56" s="123"/>
      <c r="D56" s="165" t="str">
        <f>Tenderfoot!B12</f>
        <v>3a</v>
      </c>
      <c r="E56" s="165" t="str">
        <f>Tenderfoot!C12</f>
        <v>Demonstrate a practical use of the square knot.</v>
      </c>
      <c r="F56" s="197" t="str">
        <f>IF(Tenderfoot!G12&lt;&gt;"",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IF(Tenderfoot!G13&lt;&gt;"",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Class'!G26&lt;&gt;"", IF(ISTEXT('2nd Class'!G26), "A", '2nd Class'!G26),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IF(Tenderfoot!G14&lt;&gt;"",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Class'!G24&lt;&gt;"", IF(ISTEXT('1st Class'!G24), "A", '1st Class'!G24),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IF(Tenderfoot!G15&lt;&gt;"",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Class'!G28&lt;&gt;"", IF(ISTEXT('2nd Class'!G28), "A", '2nd Class'!G28),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IF(Tenderfoot!G17&lt;&gt;"", UPPER(Tenderfoot!G17),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IF(Tenderfoot!G18&lt;&gt;"",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IF(Tenderfoot!G19&lt;&gt;"",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IF(Tenderfoot!G20&lt;&gt;"", "A", "")</f>
        <v/>
      </c>
      <c r="G65" s="127"/>
      <c r="H65" s="308"/>
      <c r="I65" s="298"/>
      <c r="J65" s="297"/>
      <c r="L65" s="196" t="str">
        <f>'1st Class'!B26</f>
        <v>6a</v>
      </c>
      <c r="M65" s="196" t="str">
        <f>'1st Class'!C26</f>
        <v>Successfully complete the BSA swimmer test.</v>
      </c>
      <c r="N65" s="197" t="str">
        <f>IF('1st Class'!G26&lt;&gt;"", IF(ISTEXT('1st Class'!G26), "A", '1st Class'!G26), "")</f>
        <v/>
      </c>
      <c r="O65"/>
      <c r="S65"/>
    </row>
    <row r="66" spans="1:19" ht="12.75" customHeight="1" x14ac:dyDescent="0.2">
      <c r="A66" s="201"/>
      <c r="B66" s="202"/>
      <c r="C66" s="123"/>
      <c r="D66" s="308"/>
      <c r="E66" s="165" t="str">
        <f>Tenderfoot!C21</f>
        <v>• Bites or stings of insects and ticks</v>
      </c>
      <c r="F66" s="197" t="str">
        <f>IF(Tenderfoot!G21&lt;&gt;"", "A", "")</f>
        <v/>
      </c>
      <c r="G66" s="127"/>
      <c r="H66" s="308"/>
      <c r="I66" s="298"/>
      <c r="J66" s="297"/>
      <c r="L66" s="196" t="str">
        <f>'1st Class'!B27</f>
        <v>6b</v>
      </c>
      <c r="M66" s="196" t="str">
        <f>'1st Class'!C27</f>
        <v>Tell what precautions must be taken for a safe trip afloat.</v>
      </c>
      <c r="N66" s="197" t="str">
        <f>IF('1st Class'!G27&lt;&gt;"", IF(ISTEXT('1st Class'!G27), "A", '1st Class'!G27), "")</f>
        <v/>
      </c>
      <c r="O66"/>
      <c r="S66"/>
    </row>
    <row r="67" spans="1:19" x14ac:dyDescent="0.2">
      <c r="A67" s="123"/>
      <c r="B67" s="123"/>
      <c r="C67" s="123"/>
      <c r="D67" s="308"/>
      <c r="E67" s="165" t="str">
        <f>Tenderfoot!C22</f>
        <v>• Venomous snakebite</v>
      </c>
      <c r="F67" s="197" t="str">
        <f>IF(Tenderfoot!G22&lt;&gt;"", "A", "")</f>
        <v/>
      </c>
      <c r="G67" s="127"/>
      <c r="H67" s="308"/>
      <c r="I67" s="298"/>
      <c r="J67" s="297"/>
      <c r="L67" s="296" t="str">
        <f>'1st Class'!B28</f>
        <v>6c</v>
      </c>
      <c r="M67" s="298" t="str">
        <f>'1st Class'!C28</f>
        <v>Identify the basic parts of a canoe, kayak, or other boat.  Identify the parts of a paddle or an oar.</v>
      </c>
      <c r="N67" s="297" t="str">
        <f>IF('1st Class'!G28&lt;&gt;"", IF(ISTEXT('1st Class'!G28), "A", '1st Class'!G28), "")</f>
        <v/>
      </c>
      <c r="O67"/>
      <c r="S67"/>
    </row>
    <row r="68" spans="1:19" ht="12.75" customHeight="1" x14ac:dyDescent="0.2">
      <c r="A68" s="123"/>
      <c r="B68" s="123"/>
      <c r="C68" s="123"/>
      <c r="D68" s="308"/>
      <c r="E68" s="165" t="str">
        <f>Tenderfoot!C23</f>
        <v>• Nosebleed</v>
      </c>
      <c r="F68" s="197" t="str">
        <f>IF(Tenderfoot!G23&lt;&gt;"",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IF(Tenderfoot!G24&lt;&gt;"", "A", "")</f>
        <v/>
      </c>
      <c r="G69" s="152"/>
      <c r="H69" s="296" t="str">
        <f>'2nd Class'!B29</f>
        <v>6b</v>
      </c>
      <c r="I69" s="298" t="str">
        <f>'2nd Class'!C29</f>
        <v>Show what to do for "hurry" cases of stopped breathing, stroke, severe bleeding, and ingested poisoning.</v>
      </c>
      <c r="J69" s="297" t="str">
        <f>IF('2nd Class'!G29&lt;&gt;"", IF(ISTEXT('2nd Class'!G29), "A", '2nd Class'!G29), "")</f>
        <v/>
      </c>
      <c r="L69" s="296" t="str">
        <f>'1st Class'!B29</f>
        <v>6d</v>
      </c>
      <c r="M69" s="298" t="str">
        <f>'1st Class'!C29</f>
        <v>Describe proper body positioning in a watercraft, depending on the type and size of the vessel.  Explain the importance of proper body position in the boat.</v>
      </c>
      <c r="N69" s="297" t="str">
        <f>IF('1st Class'!G29&lt;&gt;"", IF(ISTEXT('1st Class'!G29), "A", '1st Class'!G29), "")</f>
        <v/>
      </c>
      <c r="O69"/>
      <c r="S69"/>
    </row>
    <row r="70" spans="1:19" ht="12.75" customHeight="1" x14ac:dyDescent="0.2">
      <c r="A70" s="123"/>
      <c r="B70" s="123"/>
      <c r="C70" s="123"/>
      <c r="D70" s="308"/>
      <c r="E70" s="165" t="str">
        <f>Tenderfoot!C25</f>
        <v>• Choking</v>
      </c>
      <c r="F70" s="197" t="str">
        <f>IF(Tenderfoot!G25&lt;&gt;"",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IF(Tenderfoot!G26&lt;&gt;"", "A", "")</f>
        <v/>
      </c>
      <c r="G71" s="127"/>
      <c r="H71" s="296" t="str">
        <f>'2nd Class'!B30</f>
        <v>6c</v>
      </c>
      <c r="I71" s="298" t="str">
        <f>'2nd Class'!C30</f>
        <v>Tell what you can do while on a campout or hike to prevent or reduce the occurrence of the injuries listed in 2nd Class requirements 6a and 6b.</v>
      </c>
      <c r="J71" s="297" t="str">
        <f>IF('2nd Class'!G30&lt;&gt;"", IF(ISTEXT('2nd Class'!G30), "A", '2nd Class'!G30),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Class'!G30&lt;&gt;"", IF(ISTEXT('1st Class'!G30), "A", '1st Class'!G30),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IF(Tenderfoot!G27&lt;&gt;"",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Class'!G31&lt;&gt;"", IF(ISTEXT('2nd Class'!G31), "A", '2nd Class'!G31),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Class'!G32&lt;&gt;"", IF(ISTEXT('1st Class'!G32), "A", '1st Class'!G32),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IF(Tenderfoot!G28&lt;&gt;"",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Class'!G32&lt;&gt;"", IF(ISTEXT('2nd Class'!G32), "A", '2nd Class'!G32), "")</f>
        <v/>
      </c>
      <c r="K78" s="127"/>
      <c r="L78" s="296" t="str">
        <f>'1st Class'!B33</f>
        <v>7b</v>
      </c>
      <c r="M78" s="298" t="str">
        <f>'1st Class'!C33</f>
        <v>By yourself and with a partner, show how to transport a person from a smoke-filled room, and transport for at least 25 yards a person with a sprained ankle.</v>
      </c>
      <c r="N78" s="297" t="str">
        <f>IF('1st Class'!G33&lt;&gt;"", IF(ISTEXT('1st Class'!G33), "A", '1st Class'!G33),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IF(Tenderfoot!G30&lt;&gt;"",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Class'!G34&lt;&gt;"", IF(ISTEXT('2nd Class'!G34), "A", '2nd Class'!G34), "")</f>
        <v/>
      </c>
      <c r="K81" s="123"/>
      <c r="L81" s="296" t="str">
        <f>'1st Class'!B34</f>
        <v>7c</v>
      </c>
      <c r="M81" s="298" t="str">
        <f>'1st Class'!C34</f>
        <v>Tell the five most common signs of a heart attack.  Explain the steps/procedures in CPR.</v>
      </c>
      <c r="N81" s="297" t="str">
        <f>IF('1st Class'!G34&lt;&gt;"", IF(ISTEXT('1st Class'!G34), "A", '1st Class'!G34), "")</f>
        <v/>
      </c>
      <c r="O81" s="123"/>
      <c r="S81"/>
    </row>
    <row r="82" spans="1:19" ht="25.5" x14ac:dyDescent="0.2">
      <c r="A82" s="123"/>
      <c r="B82" s="123"/>
      <c r="C82" s="123"/>
      <c r="D82" s="165" t="str">
        <f>Tenderfoot!B31</f>
        <v>5b</v>
      </c>
      <c r="E82" s="166" t="str">
        <f>Tenderfoot!C31</f>
        <v>Describe what to do if you become lost on a hike or campout.</v>
      </c>
      <c r="F82" s="197" t="str">
        <f>IF(Tenderfoot!G31&lt;&gt;"",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IF(Tenderfoot!G32&lt;&gt;"",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Class'!G35&lt;&gt;"", IF(ISTEXT('1st Class'!G35), "A", '1st Class'!G35),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Class'!G35&lt;&gt;"", IF(ISTEXT('2nd Class'!G35), "A", '2nd Class'!G35),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IF(Tenderfoot!G34&lt;&gt;"",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Class'!G36&lt;&gt;"", IF(ISTEXT('1st Class'!G36), "A", '1st Class'!G36), "")</f>
        <v/>
      </c>
      <c r="O86" s="123"/>
      <c r="S86"/>
    </row>
    <row r="87" spans="1:19" ht="12.75" customHeight="1" x14ac:dyDescent="0.2">
      <c r="A87" s="123"/>
      <c r="B87" s="123"/>
      <c r="C87" s="123"/>
      <c r="D87" s="308"/>
      <c r="E87" s="165" t="str">
        <f>Tenderfoot!C35</f>
        <v>• Push-ups (number correctly done in 60 seconds)</v>
      </c>
      <c r="F87" s="197" t="str">
        <f>IF(Tenderfoot!G35&lt;&gt;"",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Class'!G36&lt;&gt;"", IF(ISTEXT('2nd Class'!G36), "A", '2nd Class'!G36),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IF(Tenderfoot!G36&lt;&gt;"", "A", "")</f>
        <v/>
      </c>
      <c r="G88" s="127"/>
      <c r="H88" s="296"/>
      <c r="I88" s="306"/>
      <c r="J88" s="297"/>
      <c r="K88" s="123"/>
      <c r="L88" s="196" t="str">
        <f>'1st Class'!B37</f>
        <v>7f</v>
      </c>
      <c r="M88" s="196" t="str">
        <f>'1st Class'!C37</f>
        <v>Explain how to obtain potable water in an emergency.</v>
      </c>
      <c r="N88" s="197" t="str">
        <f>IF('1st Class'!G37&lt;&gt;"", IF(ISTEXT('1st Class'!G37), "A", '1st Class'!G37), "")</f>
        <v/>
      </c>
      <c r="O88" s="123"/>
      <c r="S88"/>
    </row>
    <row r="89" spans="1:19" x14ac:dyDescent="0.2">
      <c r="A89" s="123"/>
      <c r="B89" s="123"/>
      <c r="C89" s="123"/>
      <c r="D89" s="308"/>
      <c r="E89" s="165" t="str">
        <f>Tenderfoot!C37</f>
        <v>• Back-saver sit-and-reach (distance stretched)</v>
      </c>
      <c r="F89" s="197" t="str">
        <f>IF(Tenderfoot!G37&lt;&gt;"",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IF(Tenderfoot!G38&lt;&gt;"",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Class'!G39&lt;&gt;"", IF(ISTEXT('1st Class'!G39), "A", '1st Class'!G39),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IF(Tenderfoot!G39&lt;&gt;"",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Class'!G40&lt;&gt;"", IF(ISTEXT('1st Class'!G40), "A", '1st Class'!G40), "")</f>
        <v/>
      </c>
      <c r="O93" s="123"/>
      <c r="S93"/>
    </row>
    <row r="94" spans="1:19" ht="12.75" customHeight="1" x14ac:dyDescent="0.2">
      <c r="A94" s="123"/>
      <c r="B94" s="123"/>
      <c r="C94" s="123"/>
      <c r="D94" s="308" t="str">
        <f>Tenderfoot!B40</f>
        <v>6c</v>
      </c>
      <c r="E94" s="165" t="str">
        <f>Tenderfoot!C40</f>
        <v>Show improvement in each activity after 30 days:</v>
      </c>
      <c r="F94" s="169" t="str">
        <f>IF(Tenderfoot!G40&lt;&gt;"", "A", "")</f>
        <v/>
      </c>
      <c r="G94" s="127"/>
      <c r="H94" s="296" t="str">
        <f>'2nd Class'!B38</f>
        <v>8a</v>
      </c>
      <c r="I94" s="306" t="str">
        <f>'2nd Class'!C38</f>
        <v>Participate in a flag ceremony for your school, religious institution, chartered organization, community, or Scouting activity.</v>
      </c>
      <c r="J94" s="297" t="str">
        <f>IF('2nd Class'!G38&lt;&gt;"", IF(ISTEXT('2nd Class'!G38), "A", '2nd Class'!G38), "")</f>
        <v/>
      </c>
      <c r="K94" s="123"/>
      <c r="L94" s="296"/>
      <c r="M94" s="298"/>
      <c r="N94" s="297"/>
      <c r="O94" s="123"/>
      <c r="S94"/>
    </row>
    <row r="95" spans="1:19" x14ac:dyDescent="0.2">
      <c r="A95" s="123"/>
      <c r="B95" s="123"/>
      <c r="C95" s="123"/>
      <c r="D95" s="308"/>
      <c r="E95" s="165" t="str">
        <f>Tenderfoot!C41</f>
        <v>• Push-ups (number correctly done in 60 seconds)</v>
      </c>
      <c r="F95" s="197" t="str">
        <f>IF(Tenderfoot!G41&lt;&gt;"",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IF(Tenderfoot!G42&lt;&gt;"", "A", "")</f>
        <v/>
      </c>
      <c r="G96" s="127"/>
      <c r="H96" s="196" t="str">
        <f>'2nd Class'!B39</f>
        <v>8b</v>
      </c>
      <c r="I96" s="196" t="str">
        <f>'2nd Class'!C39</f>
        <v>Explain what respect is due the flag of the United States</v>
      </c>
      <c r="J96" s="197" t="str">
        <f>IF('2nd Class'!G39&lt;&gt;"", IF(ISTEXT('2nd Class'!G39), "A", '2nd Class'!G39),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IF(Tenderfoot!G43&lt;&gt;"",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Class'!G40&lt;&gt;"", IF(ISTEXT('2nd Class'!G40), "A", '2nd Class'!G40), "")</f>
        <v/>
      </c>
      <c r="K97" s="123"/>
      <c r="L97" s="296" t="str">
        <f>'1st Class'!B42</f>
        <v>9a</v>
      </c>
      <c r="M97" s="298" t="str">
        <f>'1st Class'!C42</f>
        <v>Visit and discuss with a selected individual approved by your leader the constitutional rights and obligations of a U.S. citizen.</v>
      </c>
      <c r="N97" s="297" t="str">
        <f>IF('1st Class'!G42&lt;&gt;"", IF(ISTEXT('1st Class'!G42), "A", '1st Class'!G42), "")</f>
        <v/>
      </c>
      <c r="O97" s="123"/>
      <c r="S97"/>
    </row>
    <row r="98" spans="1:19" ht="12.75" customHeight="1" x14ac:dyDescent="0.2">
      <c r="A98" s="123"/>
      <c r="B98" s="123"/>
      <c r="C98" s="123"/>
      <c r="D98" s="308"/>
      <c r="E98" s="165" t="str">
        <f>Tenderfoot!C44</f>
        <v>• 1 mile walk/run (time)</v>
      </c>
      <c r="F98" s="197" t="str">
        <f>IF(Tenderfoot!G44&lt;&gt;"",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Class'!G43&lt;&gt;"", IF(ISTEXT('1st Class'!G43), "A", '1st Class'!G43), "")</f>
        <v/>
      </c>
      <c r="O99" s="123"/>
      <c r="S99"/>
    </row>
    <row r="100" spans="1:19" ht="25.5" x14ac:dyDescent="0.2">
      <c r="C100" s="123"/>
      <c r="D100" s="165" t="str">
        <f>Tenderfoot!B46</f>
        <v>7a</v>
      </c>
      <c r="E100" s="166" t="str">
        <f>Tenderfoot!C46</f>
        <v>Demonstrate how to display, raise, lower, and fold the US Flag.</v>
      </c>
      <c r="F100" s="197" t="str">
        <f>IF(Tenderfoot!G46&lt;&gt;"",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IF(Tenderfoot!G47&lt;&gt;"",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Class'!G41&lt;&gt;"", IF(ISTEXT('2nd Class'!G41), "A", '2nd Class'!G41),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Class'!G44&lt;&gt;"", IF(ISTEXT('1st Class'!G44), "A", '1st Class'!G44),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IF(Tenderfoot!G49&lt;&gt;"",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Class'!G45&lt;&gt;"", IF(ISTEXT('1st Class'!G45), "A", '1st Class'!G45),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Class'!G42&lt;&gt;"", IF(ISTEXT('2nd Class'!G42), "A", '2nd Class'!G42),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IF(Tenderfoot!G51&lt;&gt;"",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Class'!G47&lt;&gt;"", IF(ISTEXT('1st Class'!G47), "A", '1st Class'!G47),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IF(Tenderfoot!G52&lt;&gt;"", "A", "")</f>
        <v/>
      </c>
      <c r="H112" s="196" t="str">
        <f>'2nd Class'!B44</f>
        <v>9a</v>
      </c>
      <c r="I112" s="196" t="str">
        <f>'2nd Class'!C44</f>
        <v>Explain the three R's of personal safety and protection.</v>
      </c>
      <c r="J112" s="197" t="str">
        <f>IF('2nd Class'!G44&lt;&gt;"", IF(ISTEXT('2nd Class'!G44), "A", '2nd Class'!G44),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Class'!G45&lt;&gt;"", IF(ISTEXT('2nd Class'!G45), "A", '2nd Class'!G45),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IF(Tenderfoot!G53&lt;&gt;"",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Class'!G47&lt;&gt;"", IF(ISTEXT('2nd Class'!G47), "A", '2nd Class'!G47),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Class'!G49&lt;&gt;"", IF(ISTEXT('1st Class'!G49), "A", '1st Class'!G49),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Class'!G48&lt;&gt;"", IF(ISTEXT('2nd Class'!G48), "A", '2nd Class'!G48),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Class'!G50&lt;&gt;"", IF(ISTEXT('1st Class'!G50), "A", '1st Class'!G50), "")</f>
        <v/>
      </c>
    </row>
    <row r="122" spans="4:14" s="124" customFormat="1" ht="12.75" customHeight="1" x14ac:dyDescent="0.2">
      <c r="G122" s="163"/>
      <c r="H122" s="196">
        <f>'2nd Class'!B49</f>
        <v>12</v>
      </c>
      <c r="I122" s="195" t="str">
        <f>'2nd Class'!C49</f>
        <v>Successfully complete  your board of review for the Second Class rank.</v>
      </c>
      <c r="J122" s="197" t="str">
        <f>IF('2nd Class'!G49&lt;&gt;"", IF(ISTEXT('2nd Class'!G49), "A", '2nd Class'!G49),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Class'!G51&lt;&gt;"", IF(ISTEXT('1st Class'!G51), "A", '1st Class'!G51),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N97:N98"/>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85:E85"/>
    <mergeCell ref="D86:D90"/>
    <mergeCell ref="L86:L87"/>
    <mergeCell ref="M86:M87"/>
    <mergeCell ref="N86:N87"/>
    <mergeCell ref="H87:H92"/>
    <mergeCell ref="I87:I92"/>
    <mergeCell ref="J87:J92"/>
    <mergeCell ref="L89:M89"/>
    <mergeCell ref="L90:L92"/>
    <mergeCell ref="M90:M92"/>
    <mergeCell ref="N90:N92"/>
    <mergeCell ref="D91:D93"/>
    <mergeCell ref="E91:E93"/>
    <mergeCell ref="F91:F93"/>
    <mergeCell ref="H93:I93"/>
    <mergeCell ref="L93:L95"/>
    <mergeCell ref="M93:M95"/>
    <mergeCell ref="N93:N95"/>
    <mergeCell ref="D94:D98"/>
    <mergeCell ref="H94:H95"/>
    <mergeCell ref="I94:I95"/>
    <mergeCell ref="J94:J95"/>
    <mergeCell ref="L96:M96"/>
    <mergeCell ref="J78:J79"/>
    <mergeCell ref="L78:L80"/>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74:D76"/>
    <mergeCell ref="E74:E76"/>
    <mergeCell ref="F74:F76"/>
    <mergeCell ref="H74:H77"/>
    <mergeCell ref="I74:I77"/>
    <mergeCell ref="D77:D78"/>
    <mergeCell ref="E77:E78"/>
    <mergeCell ref="F77:F78"/>
    <mergeCell ref="H78:H79"/>
    <mergeCell ref="I78:I79"/>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61:E61"/>
    <mergeCell ref="H61:H68"/>
    <mergeCell ref="I61:I68"/>
    <mergeCell ref="D62:D70"/>
    <mergeCell ref="D52:D53"/>
    <mergeCell ref="E52:E53"/>
    <mergeCell ref="D71:D73"/>
    <mergeCell ref="E71:E73"/>
    <mergeCell ref="F71:F73"/>
    <mergeCell ref="H71:H73"/>
    <mergeCell ref="I71:I73"/>
    <mergeCell ref="F52:F53"/>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M58:M63"/>
    <mergeCell ref="N58:N63"/>
    <mergeCell ref="J61:J68"/>
    <mergeCell ref="L64:M64"/>
    <mergeCell ref="L67:L68"/>
    <mergeCell ref="M67:M68"/>
    <mergeCell ref="D59:D60"/>
    <mergeCell ref="E59:E60"/>
    <mergeCell ref="F59:F60"/>
    <mergeCell ref="H60:I60"/>
    <mergeCell ref="N48:N51"/>
    <mergeCell ref="D49:D51"/>
    <mergeCell ref="E49:E51"/>
    <mergeCell ref="F49:F51"/>
    <mergeCell ref="H51:I51"/>
    <mergeCell ref="L47:M47"/>
    <mergeCell ref="D48:E48"/>
    <mergeCell ref="H48:H50"/>
    <mergeCell ref="I48:I50"/>
    <mergeCell ref="J48:J50"/>
    <mergeCell ref="L48:L51"/>
    <mergeCell ref="M48:M51"/>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F46:F47"/>
    <mergeCell ref="F44:F45"/>
    <mergeCell ref="L38:M38"/>
    <mergeCell ref="H39:H40"/>
    <mergeCell ref="I39:I40"/>
    <mergeCell ref="J39:J40"/>
    <mergeCell ref="L39:L41"/>
    <mergeCell ref="M39:M41"/>
    <mergeCell ref="D31:D33"/>
    <mergeCell ref="E31:E33"/>
    <mergeCell ref="F31:F33"/>
    <mergeCell ref="L32:M32"/>
    <mergeCell ref="D34:D35"/>
    <mergeCell ref="E34:E35"/>
    <mergeCell ref="F34:F35"/>
    <mergeCell ref="H34:H35"/>
    <mergeCell ref="I34:I35"/>
    <mergeCell ref="J34:J35"/>
    <mergeCell ref="L35:L36"/>
    <mergeCell ref="M35:M36"/>
    <mergeCell ref="H36:H37"/>
    <mergeCell ref="I36:I37"/>
    <mergeCell ref="J36:J37"/>
    <mergeCell ref="H38:I38"/>
    <mergeCell ref="D38:F39"/>
    <mergeCell ref="D24:D25"/>
    <mergeCell ref="E24:E25"/>
    <mergeCell ref="F24:F25"/>
    <mergeCell ref="L24:L27"/>
    <mergeCell ref="M24:M27"/>
    <mergeCell ref="D26:D27"/>
    <mergeCell ref="E26:E27"/>
    <mergeCell ref="F26:F27"/>
    <mergeCell ref="H26:H29"/>
    <mergeCell ref="I26:I29"/>
    <mergeCell ref="J26:J29"/>
    <mergeCell ref="D28:D29"/>
    <mergeCell ref="E28:E29"/>
    <mergeCell ref="F28:F29"/>
    <mergeCell ref="L28:L31"/>
    <mergeCell ref="M28:M31"/>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H3:I3"/>
    <mergeCell ref="L3:M3"/>
    <mergeCell ref="H4:H8"/>
    <mergeCell ref="I4:I8"/>
    <mergeCell ref="J4:J8"/>
    <mergeCell ref="L4:L8"/>
    <mergeCell ref="M4:M8"/>
    <mergeCell ref="H30:H33"/>
    <mergeCell ref="I30:I33"/>
    <mergeCell ref="J30:J33"/>
    <mergeCell ref="L9:L12"/>
    <mergeCell ref="M14:M18"/>
    <mergeCell ref="H19:H20"/>
    <mergeCell ref="I19:I20"/>
    <mergeCell ref="J19:J20"/>
    <mergeCell ref="L19:L21"/>
    <mergeCell ref="M19:M21"/>
    <mergeCell ref="H21:H25"/>
    <mergeCell ref="I21:I25"/>
    <mergeCell ref="J21:J25"/>
    <mergeCell ref="L22:L23"/>
    <mergeCell ref="M22:M23"/>
    <mergeCell ref="D5:D7"/>
    <mergeCell ref="E5:E7"/>
    <mergeCell ref="F5:F7"/>
    <mergeCell ref="D8:D9"/>
    <mergeCell ref="E8:E9"/>
    <mergeCell ref="F8:F9"/>
    <mergeCell ref="H9:H11"/>
    <mergeCell ref="I9:I11"/>
    <mergeCell ref="J9:J11"/>
    <mergeCell ref="L1:N2"/>
    <mergeCell ref="D1:F2"/>
    <mergeCell ref="H1:J2"/>
    <mergeCell ref="N35:N36"/>
    <mergeCell ref="N19:N21"/>
    <mergeCell ref="N22:N23"/>
    <mergeCell ref="N24:N27"/>
    <mergeCell ref="N28:N31"/>
    <mergeCell ref="A1:B2"/>
    <mergeCell ref="D3:D4"/>
    <mergeCell ref="E3:E4"/>
    <mergeCell ref="F3:F4"/>
    <mergeCell ref="D22:D23"/>
    <mergeCell ref="E22:E23"/>
    <mergeCell ref="F22:F23"/>
    <mergeCell ref="N4:N8"/>
    <mergeCell ref="M9:M12"/>
    <mergeCell ref="N9:N12"/>
    <mergeCell ref="D10:D12"/>
    <mergeCell ref="E10:E12"/>
    <mergeCell ref="F10:F12"/>
    <mergeCell ref="L13:M13"/>
    <mergeCell ref="A14:B14"/>
    <mergeCell ref="L14:L1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5</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IF(Scout!H3&lt;&gt;"",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Class'!H4&lt;&gt;"", IF(ISTEXT('2nd Class'!H4), "A", '2nd Class'!H4),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Class'!H4&lt;&gt;"", IF(ISTEXT('1st Class'!H4), "A", '1st Class'!H4),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IF(Scout!H4&lt;&gt;"", "A", "")</f>
        <v/>
      </c>
      <c r="G5" s="127"/>
      <c r="H5" s="296"/>
      <c r="I5" s="307"/>
      <c r="J5" s="297"/>
      <c r="L5" s="296"/>
      <c r="M5" s="307"/>
      <c r="N5" s="297"/>
      <c r="O5"/>
      <c r="S5"/>
    </row>
    <row r="6" spans="1:19" ht="12.75" customHeight="1" x14ac:dyDescent="0.2">
      <c r="A6" s="131" t="s">
        <v>156</v>
      </c>
      <c r="B6" s="176" t="str">
        <f>Scout!H2</f>
        <v/>
      </c>
      <c r="C6" s="130"/>
      <c r="D6" s="300"/>
      <c r="E6" s="299"/>
      <c r="F6" s="295"/>
      <c r="G6" s="127"/>
      <c r="H6" s="296"/>
      <c r="I6" s="307"/>
      <c r="J6" s="297"/>
      <c r="L6" s="296"/>
      <c r="M6" s="307"/>
      <c r="N6" s="297"/>
      <c r="O6"/>
      <c r="S6"/>
    </row>
    <row r="7" spans="1:19" ht="12.75" customHeight="1" x14ac:dyDescent="0.2">
      <c r="A7" s="131" t="s">
        <v>15</v>
      </c>
      <c r="B7" s="176" t="str">
        <f>Tenderfoot!H2</f>
        <v/>
      </c>
      <c r="C7" s="130"/>
      <c r="D7" s="300"/>
      <c r="E7" s="299"/>
      <c r="F7" s="295"/>
      <c r="G7" s="127"/>
      <c r="H7" s="296"/>
      <c r="I7" s="307"/>
      <c r="J7" s="297"/>
      <c r="L7" s="296"/>
      <c r="M7" s="307"/>
      <c r="N7" s="297"/>
      <c r="O7"/>
      <c r="S7"/>
    </row>
    <row r="8" spans="1:19" ht="12.75" customHeight="1" x14ac:dyDescent="0.2">
      <c r="A8" s="131" t="s">
        <v>17</v>
      </c>
      <c r="B8" s="176" t="str">
        <f>'2nd Class'!H2</f>
        <v/>
      </c>
      <c r="C8" s="130"/>
      <c r="D8" s="300" t="str">
        <f>Scout!B5</f>
        <v>1c</v>
      </c>
      <c r="E8" s="299" t="str">
        <f>Scout!C5</f>
        <v>Demonstrate the Boy Scout sign, salute, and handshake.  Explain when they should be used.</v>
      </c>
      <c r="F8" s="295" t="str">
        <f>IF(Scout!H5&lt;&gt;"", "A", "")</f>
        <v/>
      </c>
      <c r="G8" s="127"/>
      <c r="H8" s="296"/>
      <c r="I8" s="307"/>
      <c r="J8" s="297"/>
      <c r="L8" s="296"/>
      <c r="M8" s="307"/>
      <c r="N8" s="297"/>
      <c r="O8"/>
      <c r="S8"/>
    </row>
    <row r="9" spans="1:19" ht="12.75" customHeight="1" x14ac:dyDescent="0.2">
      <c r="A9" s="131" t="s">
        <v>16</v>
      </c>
      <c r="B9" s="176" t="str">
        <f>'1st Class'!H2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Class'!H5&lt;&gt;"", IF(ISTEXT('2nd Class'!H5), "A", '2nd Class'!H5),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Class'!H5&lt;&gt;"", IF(ISTEXT('1st Class'!H5), "A", '1st Class'!H5),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IF(Scout!H6&lt;&gt;"",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Class'!H6&lt;&gt;"", IF(ISTEXT('2nd Class'!H6), "A", '2nd Class'!H6),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IF(Scout!H7&lt;&gt;"",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Class'!H7&lt;&gt;"", IF(ISTEXT('1st Class'!H7), "A", '1st Class'!H7),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IF(Scout!H8&lt;&gt;"",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Class'!H8&lt;&gt;"", IF(ISTEXT('2nd Class'!H8), "A", '2nd Class'!H8),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IF(Scout!H10&lt;&gt;"", "A", "")</f>
        <v/>
      </c>
      <c r="G18" s="127"/>
      <c r="H18" s="296"/>
      <c r="I18" s="298"/>
      <c r="J18" s="297"/>
      <c r="L18" s="296"/>
      <c r="M18" s="306"/>
      <c r="N18" s="297"/>
      <c r="O18"/>
      <c r="S18"/>
    </row>
    <row r="19" spans="1:19" ht="12.75" customHeight="1" x14ac:dyDescent="0.2">
      <c r="A19" s="148" t="s">
        <v>38</v>
      </c>
      <c r="B19" s="149" t="str">
        <f>'Troop Meetings'!H6</f>
        <v/>
      </c>
      <c r="D19" s="142" t="str">
        <f>Scout!B11</f>
        <v>2b</v>
      </c>
      <c r="E19" s="139" t="str">
        <f>Scout!C11</f>
        <v>Describe the four steps of Boy Scout advancement.</v>
      </c>
      <c r="F19" s="198" t="str">
        <f>IF(Scout!H11&lt;&gt;"", "A", "")</f>
        <v/>
      </c>
      <c r="G19" s="127"/>
      <c r="H19" s="296" t="str">
        <f>'2nd Class'!B9</f>
        <v>2b</v>
      </c>
      <c r="I19" s="298" t="str">
        <f>'2nd Class'!C9</f>
        <v>Use the tools listed in Tenderfoot requirement 3d to prepare tinder, kindling, and fuel wood for a cooking fire.</v>
      </c>
      <c r="J19" s="297" t="str">
        <f>IF('2nd Class'!H9&lt;&gt;"", IF(ISTEXT('2nd Class'!H9), "A", '2nd Class'!H9), "")</f>
        <v/>
      </c>
      <c r="L19" s="296" t="str">
        <f>'1st Class'!B8</f>
        <v>2b</v>
      </c>
      <c r="M19" s="298" t="str">
        <f>'1st Class'!C8</f>
        <v>Using the menu planned in 1st Class requirement 2a, make a list showing a budget and the food amounts needed to feed three or more boys.  Secure the ingredients.</v>
      </c>
      <c r="N19" s="297" t="str">
        <f>IF('1st Class'!H8&lt;&gt;"", IF(ISTEXT('1st Class'!H8), "A", '1st Class'!H8), "")</f>
        <v/>
      </c>
      <c r="O19"/>
      <c r="S19"/>
    </row>
    <row r="20" spans="1:19" x14ac:dyDescent="0.2">
      <c r="A20" s="148" t="s">
        <v>39</v>
      </c>
      <c r="B20" s="149" t="str">
        <f>Outings!H6</f>
        <v/>
      </c>
      <c r="C20" s="147"/>
      <c r="D20" s="142" t="str">
        <f>Scout!B12</f>
        <v>2c</v>
      </c>
      <c r="E20" s="139" t="str">
        <f>Scout!C12</f>
        <v>Describe the Boy Scout ranks and how they are earned.</v>
      </c>
      <c r="F20" s="198" t="str">
        <f>IF(Scout!H12&lt;&gt;"", "A", "")</f>
        <v/>
      </c>
      <c r="G20" s="127"/>
      <c r="H20" s="296"/>
      <c r="I20" s="298"/>
      <c r="J20" s="297"/>
      <c r="L20" s="296"/>
      <c r="M20" s="298"/>
      <c r="N20" s="297"/>
      <c r="O20"/>
      <c r="S20"/>
    </row>
    <row r="21" spans="1:19" ht="12.75" customHeight="1" x14ac:dyDescent="0.2">
      <c r="A21" s="148" t="s">
        <v>40</v>
      </c>
      <c r="B21" s="149" t="str">
        <f>'Nights Camping'!H7</f>
        <v/>
      </c>
      <c r="C21" s="150"/>
      <c r="D21" s="142" t="str">
        <f>Scout!B13</f>
        <v>2d</v>
      </c>
      <c r="E21" s="139" t="str">
        <f>Scout!C13</f>
        <v>Describe what merit badges are and how they are earned.</v>
      </c>
      <c r="F21" s="198" t="str">
        <f>IF(Scout!H13&lt;&gt;"",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Class'!H10&lt;&gt;"", IF(ISTEXT('2nd Class'!H10), "A", '2nd Class'!H10), "")</f>
        <v/>
      </c>
      <c r="L21" s="296"/>
      <c r="M21" s="298"/>
      <c r="N21" s="297"/>
      <c r="O21"/>
      <c r="S21"/>
    </row>
    <row r="22" spans="1:19" ht="12.75" customHeight="1" x14ac:dyDescent="0.2">
      <c r="A22" s="148" t="s">
        <v>41</v>
      </c>
      <c r="B22" s="149" t="str">
        <f>'Nights Camping'!H6</f>
        <v/>
      </c>
      <c r="C22" s="130"/>
      <c r="D22" s="300" t="str">
        <f>Scout!B14</f>
        <v>3a</v>
      </c>
      <c r="E22" s="299" t="str">
        <f>Scout!C14</f>
        <v>Explain the patrol method.  Describe the types of patrols that are used in your troop.</v>
      </c>
      <c r="F22" s="295" t="str">
        <f>IF(Scout!H14&lt;&gt;"", "A", "")</f>
        <v/>
      </c>
      <c r="G22" s="127"/>
      <c r="H22" s="296"/>
      <c r="I22" s="298"/>
      <c r="J22" s="297"/>
      <c r="L22" s="296" t="str">
        <f>'1st Class'!B9</f>
        <v>2c</v>
      </c>
      <c r="M22" s="298" t="str">
        <f>'1st Class'!C9</f>
        <v>Show which pans, utensils, and other gear will be needed to cook and serve these meals.</v>
      </c>
      <c r="N22" s="297" t="str">
        <f>IF('1st Class'!H9&lt;&gt;"", IF(ISTEXT('1st Class'!H9), "A", '1st Class'!H9),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IF(Scout!H15&lt;&gt;"",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Class'!H10&lt;&gt;"", IF(ISTEXT('1st Class'!H10), "A", '1st Class'!H10),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IF(Scout!H16&lt;&gt;"",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Class'!H11&lt;&gt;"", IF(ISTEXT('2nd Class'!H11), "A", '2nd Class'!H11), "")</f>
        <v/>
      </c>
      <c r="L26" s="296"/>
      <c r="M26" s="307"/>
      <c r="N26" s="297"/>
      <c r="O26"/>
      <c r="S26"/>
    </row>
    <row r="27" spans="1:19" ht="12.75" customHeight="1" x14ac:dyDescent="0.2">
      <c r="A27" s="155" t="str">
        <f>IF(Tenderfoot!H55="","",Tenderfoot!H55)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IF(Scout!H17&lt;&gt;"",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Class'!H11&lt;&gt;"", IF(ISTEXT('1st Class'!H11), "A", '1st Class'!H11), "")</f>
        <v/>
      </c>
      <c r="O28"/>
      <c r="S28"/>
    </row>
    <row r="29" spans="1:19" ht="12.75" customHeight="1" x14ac:dyDescent="0.2">
      <c r="A29" s="156" t="str">
        <f>IF('2nd Class'!H51="","",'2nd Class'!H51)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IF(Scout!H18&lt;&gt;"",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Class'!H12&lt;&gt;"", IF(ISTEXT('2nd Class'!H12), "A", '2nd Class'!H12), "")</f>
        <v/>
      </c>
      <c r="L30" s="296"/>
      <c r="M30" s="298"/>
      <c r="N30" s="297"/>
      <c r="O30"/>
      <c r="S30"/>
    </row>
    <row r="31" spans="1:19" ht="12.75" customHeight="1" x14ac:dyDescent="0.2">
      <c r="A31" s="158" t="str">
        <f>IF('1st Class'!H53="","",'1st Class'!H53)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IF(Scout!H19&lt;&gt;"",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Class'!H13&lt;&gt;"", IF(ISTEXT('1st Class'!H13), "A", '1st Class'!H13),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IF(Scout!H20&lt;&gt;"", "A", "")</f>
        <v/>
      </c>
      <c r="G34" s="152"/>
      <c r="H34" s="296" t="str">
        <f>'2nd Class'!B13</f>
        <v>2f</v>
      </c>
      <c r="I34" s="298" t="str">
        <f>'2nd Class'!C13</f>
        <v>Demonstrate tying the sheet bend knot. Describe a situation in which you would use this knot.</v>
      </c>
      <c r="J34" s="297" t="str">
        <f>IF('2nd Class'!H13&lt;&gt;"", IF(ISTEXT('2nd Class'!H13), "A", '2nd Class'!H13), "")</f>
        <v/>
      </c>
      <c r="L34" s="196" t="str">
        <f>'1st Class'!B14</f>
        <v>3b</v>
      </c>
      <c r="M34" s="196" t="str">
        <f>'1st Class'!C14</f>
        <v>Demonstrate tying the timber hitch and clove hitch.</v>
      </c>
      <c r="N34" s="197" t="str">
        <f>IF('1st Class'!H14&lt;&gt;"", IF(ISTEXT('1st Class'!H14), "A", '1st Class'!H14),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Class'!H15&lt;&gt;"", IF(ISTEXT('1st Class'!H15), "A", '1st Class'!H15),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Class'!H14&lt;&gt;"", IF(ISTEXT('2nd Class'!H14), "A", '2nd Class'!H14),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Class'!H16&lt;&gt;"", IF(ISTEXT('1st Class'!H16), "A", '1st Class'!H16),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Class'!H16&lt;&gt;"", IF(ISTEXT('2nd Class'!H16), "A", '2nd Class'!H16), "")</f>
        <v/>
      </c>
      <c r="L39" s="296" t="str">
        <f>'1st Class'!B18</f>
        <v>4a</v>
      </c>
      <c r="M39" s="298" t="str">
        <f>'1st Class'!C18</f>
        <v>Using a map and compass, complete an orienteering course that covers at least one mile and requires measuring the height and/or width of designated items.</v>
      </c>
      <c r="N39" s="297" t="str">
        <f>IF('1st Class'!H18&lt;&gt;"", IF(ISTEXT('1st Class'!H18), "A", '1st Class'!H18),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IF(Tenderfoot!H4&lt;&gt;"", "A", "")</f>
        <v/>
      </c>
      <c r="G41" s="127"/>
      <c r="H41" s="296" t="str">
        <f>'2nd Class'!B17</f>
        <v>3b</v>
      </c>
      <c r="I41" s="306" t="str">
        <f>'2nd Class'!C17</f>
        <v>Using a compass and map together, take a 5-mile hike or a 10-mile bike ride approved by your adult leader and your parent or guardian.</v>
      </c>
      <c r="J41" s="297" t="str">
        <f>IF('2nd Class'!H17&lt;&gt;"", IF(ISTEXT('2nd Class'!H17), "A", '2nd Class'!H17),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Class'!H19&lt;&gt;"", IF(ISTEXT('1st Class'!H19), "A", '1st Class'!H19),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Class'!H18&lt;&gt;"", IF(ISTEXT('2nd Class'!H18), "A", '2nd Class'!H18),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IF(Tenderfoot!H5&lt;&gt;"",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Class'!H19&lt;&gt;"", IF(ISTEXT('2nd Class'!H19), "A", '2nd Class'!H19),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IF(Tenderfoot!H6&lt;&gt;"",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Class'!H21&lt;&gt;"", IF(ISTEXT('2nd Class'!H21), "A", '2nd Class'!H21),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Class'!H21&lt;&gt;"", IF(ISTEXT('1st Class'!H21), "A", '1st Class'!H21),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IF(Tenderfoot!H8&lt;&gt;"",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IF(Tenderfoot!H9&lt;&gt;"", "A", "")</f>
        <v/>
      </c>
      <c r="G52" s="127"/>
      <c r="H52" s="196" t="str">
        <f>'2nd Class'!B23</f>
        <v>5a</v>
      </c>
      <c r="I52" s="196" t="str">
        <f>'2nd Class'!C23</f>
        <v>Tell what precautions must be taken for a safe swim.</v>
      </c>
      <c r="J52" s="197" t="str">
        <f>IF('2nd Class'!H23&lt;&gt;"", IF(ISTEXT('2nd Class'!H23), "A", '2nd Class'!H23), "")</f>
        <v/>
      </c>
      <c r="L52" s="296" t="str">
        <f>'1st Class'!B22</f>
        <v>5b</v>
      </c>
      <c r="M52" s="298" t="str">
        <f>'1st Class'!C22</f>
        <v>Identify two ways to obtain a weather forecast for an upcoming activity.  Explain why weather forecasts are important when planning an event.</v>
      </c>
      <c r="N52" s="297" t="str">
        <f>IF('1st Class'!H22&lt;&gt;"", IF(ISTEXT('1st Class'!H22), "A", '1st Class'!H22),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Class'!H24&lt;&gt;"", IF(ISTEXT('2nd Class'!H24), "A", '2nd Class'!H24),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IF(Tenderfoot!H10&lt;&gt;"", "A", "")</f>
        <v/>
      </c>
      <c r="G54" s="127"/>
      <c r="H54" s="296" t="str">
        <f>'2nd Class'!B25</f>
        <v>5c</v>
      </c>
      <c r="I54" s="298" t="str">
        <f>'2nd Class'!C25</f>
        <v>Demonstrate water rescue methods by reaching with your arm or leg, by reaching with a suitable object, and by throwing lines and objects.</v>
      </c>
      <c r="J54" s="297" t="str">
        <f>IF('2nd Class'!H25&lt;&gt;"", IF(ISTEXT('2nd Class'!H25), "A", '2nd Class'!H25),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Class'!H23&lt;&gt;"", IF(ISTEXT('1st Class'!H23), "A", '1st Class'!H23), "")</f>
        <v/>
      </c>
      <c r="O55"/>
      <c r="S55"/>
    </row>
    <row r="56" spans="1:19" ht="12.75" customHeight="1" x14ac:dyDescent="0.2">
      <c r="A56" s="183"/>
      <c r="B56" s="137"/>
      <c r="C56" s="123"/>
      <c r="D56" s="165" t="str">
        <f>Tenderfoot!B12</f>
        <v>3a</v>
      </c>
      <c r="E56" s="165" t="str">
        <f>Tenderfoot!C12</f>
        <v>Demonstrate a practical use of the square knot.</v>
      </c>
      <c r="F56" s="197" t="str">
        <f>IF(Tenderfoot!H12&lt;&gt;"",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IF(Tenderfoot!H13&lt;&gt;"",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Class'!H26&lt;&gt;"", IF(ISTEXT('2nd Class'!H26), "A", '2nd Class'!H26),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IF(Tenderfoot!H14&lt;&gt;"",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Class'!H24&lt;&gt;"", IF(ISTEXT('1st Class'!H24), "A", '1st Class'!H24),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IF(Tenderfoot!H15&lt;&gt;"",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Class'!H28&lt;&gt;"", IF(ISTEXT('2nd Class'!H28), "A", '2nd Class'!H28),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IF(Tenderfoot!H17&lt;&gt;"", UPPER(Tenderfoot!H17),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IF(Tenderfoot!H18&lt;&gt;"",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IF(Tenderfoot!H19&lt;&gt;"",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IF(Tenderfoot!H20&lt;&gt;"", "A", "")</f>
        <v/>
      </c>
      <c r="G65" s="127"/>
      <c r="H65" s="308"/>
      <c r="I65" s="298"/>
      <c r="J65" s="297"/>
      <c r="L65" s="196" t="str">
        <f>'1st Class'!B26</f>
        <v>6a</v>
      </c>
      <c r="M65" s="196" t="str">
        <f>'1st Class'!C26</f>
        <v>Successfully complete the BSA swimmer test.</v>
      </c>
      <c r="N65" s="197" t="str">
        <f>IF('1st Class'!H26&lt;&gt;"", IF(ISTEXT('1st Class'!H26), "A", '1st Class'!H26), "")</f>
        <v/>
      </c>
      <c r="O65"/>
      <c r="S65"/>
    </row>
    <row r="66" spans="1:19" ht="12.75" customHeight="1" x14ac:dyDescent="0.2">
      <c r="A66" s="201"/>
      <c r="B66" s="202"/>
      <c r="C66" s="123"/>
      <c r="D66" s="308"/>
      <c r="E66" s="165" t="str">
        <f>Tenderfoot!C21</f>
        <v>• Bites or stings of insects and ticks</v>
      </c>
      <c r="F66" s="197" t="str">
        <f>IF(Tenderfoot!H21&lt;&gt;"", "A", "")</f>
        <v/>
      </c>
      <c r="G66" s="127"/>
      <c r="H66" s="308"/>
      <c r="I66" s="298"/>
      <c r="J66" s="297"/>
      <c r="L66" s="196" t="str">
        <f>'1st Class'!B27</f>
        <v>6b</v>
      </c>
      <c r="M66" s="196" t="str">
        <f>'1st Class'!C27</f>
        <v>Tell what precautions must be taken for a safe trip afloat.</v>
      </c>
      <c r="N66" s="197" t="str">
        <f>IF('1st Class'!H27&lt;&gt;"", IF(ISTEXT('1st Class'!H27), "A", '1st Class'!H27), "")</f>
        <v/>
      </c>
      <c r="O66"/>
      <c r="S66"/>
    </row>
    <row r="67" spans="1:19" x14ac:dyDescent="0.2">
      <c r="A67" s="123"/>
      <c r="B67" s="123"/>
      <c r="C67" s="123"/>
      <c r="D67" s="308"/>
      <c r="E67" s="165" t="str">
        <f>Tenderfoot!C22</f>
        <v>• Venomous snakebite</v>
      </c>
      <c r="F67" s="197" t="str">
        <f>IF(Tenderfoot!H22&lt;&gt;"", "A", "")</f>
        <v/>
      </c>
      <c r="G67" s="127"/>
      <c r="H67" s="308"/>
      <c r="I67" s="298"/>
      <c r="J67" s="297"/>
      <c r="L67" s="296" t="str">
        <f>'1st Class'!B28</f>
        <v>6c</v>
      </c>
      <c r="M67" s="298" t="str">
        <f>'1st Class'!C28</f>
        <v>Identify the basic parts of a canoe, kayak, or other boat.  Identify the parts of a paddle or an oar.</v>
      </c>
      <c r="N67" s="297" t="str">
        <f>IF('1st Class'!H28&lt;&gt;"", IF(ISTEXT('1st Class'!H28), "A", '1st Class'!H28), "")</f>
        <v/>
      </c>
      <c r="O67"/>
      <c r="S67"/>
    </row>
    <row r="68" spans="1:19" ht="12.75" customHeight="1" x14ac:dyDescent="0.2">
      <c r="A68" s="123"/>
      <c r="B68" s="123"/>
      <c r="C68" s="123"/>
      <c r="D68" s="308"/>
      <c r="E68" s="165" t="str">
        <f>Tenderfoot!C23</f>
        <v>• Nosebleed</v>
      </c>
      <c r="F68" s="197" t="str">
        <f>IF(Tenderfoot!H23&lt;&gt;"",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IF(Tenderfoot!H24&lt;&gt;"", "A", "")</f>
        <v/>
      </c>
      <c r="G69" s="152"/>
      <c r="H69" s="296" t="str">
        <f>'2nd Class'!B29</f>
        <v>6b</v>
      </c>
      <c r="I69" s="298" t="str">
        <f>'2nd Class'!C29</f>
        <v>Show what to do for "hurry" cases of stopped breathing, stroke, severe bleeding, and ingested poisoning.</v>
      </c>
      <c r="J69" s="297" t="str">
        <f>IF('2nd Class'!H29&lt;&gt;"", IF(ISTEXT('2nd Class'!H29), "A", '2nd Class'!H29), "")</f>
        <v/>
      </c>
      <c r="L69" s="296" t="str">
        <f>'1st Class'!B29</f>
        <v>6d</v>
      </c>
      <c r="M69" s="298" t="str">
        <f>'1st Class'!C29</f>
        <v>Describe proper body positioning in a watercraft, depending on the type and size of the vessel.  Explain the importance of proper body position in the boat.</v>
      </c>
      <c r="N69" s="297" t="str">
        <f>IF('1st Class'!H29&lt;&gt;"", IF(ISTEXT('1st Class'!H29), "A", '1st Class'!H29), "")</f>
        <v/>
      </c>
      <c r="O69"/>
      <c r="S69"/>
    </row>
    <row r="70" spans="1:19" ht="12.75" customHeight="1" x14ac:dyDescent="0.2">
      <c r="A70" s="123"/>
      <c r="B70" s="123"/>
      <c r="C70" s="123"/>
      <c r="D70" s="308"/>
      <c r="E70" s="165" t="str">
        <f>Tenderfoot!C25</f>
        <v>• Choking</v>
      </c>
      <c r="F70" s="197" t="str">
        <f>IF(Tenderfoot!H25&lt;&gt;"",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IF(Tenderfoot!H26&lt;&gt;"", "A", "")</f>
        <v/>
      </c>
      <c r="G71" s="127"/>
      <c r="H71" s="296" t="str">
        <f>'2nd Class'!B30</f>
        <v>6c</v>
      </c>
      <c r="I71" s="298" t="str">
        <f>'2nd Class'!C30</f>
        <v>Tell what you can do while on a campout or hike to prevent or reduce the occurrence of the injuries listed in 2nd Class requirements 6a and 6b.</v>
      </c>
      <c r="J71" s="297" t="str">
        <f>IF('2nd Class'!H30&lt;&gt;"", IF(ISTEXT('2nd Class'!H30), "A", '2nd Class'!H30),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Class'!H30&lt;&gt;"", IF(ISTEXT('1st Class'!H30), "A", '1st Class'!H30),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IF(Tenderfoot!H27&lt;&gt;"",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Class'!H31&lt;&gt;"", IF(ISTEXT('2nd Class'!H31), "A", '2nd Class'!H31),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Class'!H32&lt;&gt;"", IF(ISTEXT('1st Class'!H32), "A", '1st Class'!H32),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IF(Tenderfoot!H28&lt;&gt;"",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Class'!H32&lt;&gt;"", IF(ISTEXT('2nd Class'!H32), "A", '2nd Class'!H32), "")</f>
        <v/>
      </c>
      <c r="K78" s="127"/>
      <c r="L78" s="296" t="str">
        <f>'1st Class'!B33</f>
        <v>7b</v>
      </c>
      <c r="M78" s="298" t="str">
        <f>'1st Class'!C33</f>
        <v>By yourself and with a partner, show how to transport a person from a smoke-filled room, and transport for at least 25 yards a person with a sprained ankle.</v>
      </c>
      <c r="N78" s="297" t="str">
        <f>IF('1st Class'!H33&lt;&gt;"", IF(ISTEXT('1st Class'!H33), "A", '1st Class'!H33),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IF(Tenderfoot!H30&lt;&gt;"",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Class'!H34&lt;&gt;"", IF(ISTEXT('2nd Class'!H34), "A", '2nd Class'!H34), "")</f>
        <v/>
      </c>
      <c r="K81" s="123"/>
      <c r="L81" s="296" t="str">
        <f>'1st Class'!B34</f>
        <v>7c</v>
      </c>
      <c r="M81" s="298" t="str">
        <f>'1st Class'!C34</f>
        <v>Tell the five most common signs of a heart attack.  Explain the steps/procedures in CPR.</v>
      </c>
      <c r="N81" s="297" t="str">
        <f>IF('1st Class'!H34&lt;&gt;"", IF(ISTEXT('1st Class'!H34), "A", '1st Class'!H34), "")</f>
        <v/>
      </c>
      <c r="O81" s="123"/>
      <c r="S81"/>
    </row>
    <row r="82" spans="1:19" ht="25.5" x14ac:dyDescent="0.2">
      <c r="A82" s="123"/>
      <c r="B82" s="123"/>
      <c r="C82" s="123"/>
      <c r="D82" s="165" t="str">
        <f>Tenderfoot!B31</f>
        <v>5b</v>
      </c>
      <c r="E82" s="166" t="str">
        <f>Tenderfoot!C31</f>
        <v>Describe what to do if you become lost on a hike or campout.</v>
      </c>
      <c r="F82" s="197" t="str">
        <f>IF(Tenderfoot!H31&lt;&gt;"",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IF(Tenderfoot!H32&lt;&gt;"",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Class'!H35&lt;&gt;"", IF(ISTEXT('1st Class'!H35), "A", '1st Class'!H35),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Class'!H35&lt;&gt;"", IF(ISTEXT('2nd Class'!H35), "A", '2nd Class'!H35),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IF(Tenderfoot!H34&lt;&gt;"",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Class'!H36&lt;&gt;"", IF(ISTEXT('1st Class'!H36), "A", '1st Class'!H36), "")</f>
        <v/>
      </c>
      <c r="O86" s="123"/>
      <c r="S86"/>
    </row>
    <row r="87" spans="1:19" ht="12.75" customHeight="1" x14ac:dyDescent="0.2">
      <c r="A87" s="123"/>
      <c r="B87" s="123"/>
      <c r="C87" s="123"/>
      <c r="D87" s="308"/>
      <c r="E87" s="165" t="str">
        <f>Tenderfoot!C35</f>
        <v>• Push-ups (number correctly done in 60 seconds)</v>
      </c>
      <c r="F87" s="197" t="str">
        <f>IF(Tenderfoot!H35&lt;&gt;"",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Class'!H36&lt;&gt;"", IF(ISTEXT('2nd Class'!H36), "A", '2nd Class'!H36),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IF(Tenderfoot!H36&lt;&gt;"", "A", "")</f>
        <v/>
      </c>
      <c r="G88" s="127"/>
      <c r="H88" s="296"/>
      <c r="I88" s="306"/>
      <c r="J88" s="297"/>
      <c r="K88" s="123"/>
      <c r="L88" s="196" t="str">
        <f>'1st Class'!B37</f>
        <v>7f</v>
      </c>
      <c r="M88" s="196" t="str">
        <f>'1st Class'!C37</f>
        <v>Explain how to obtain potable water in an emergency.</v>
      </c>
      <c r="N88" s="197" t="str">
        <f>IF('1st Class'!H37&lt;&gt;"", IF(ISTEXT('1st Class'!H37), "A", '1st Class'!H37), "")</f>
        <v/>
      </c>
      <c r="O88" s="123"/>
      <c r="S88"/>
    </row>
    <row r="89" spans="1:19" x14ac:dyDescent="0.2">
      <c r="A89" s="123"/>
      <c r="B89" s="123"/>
      <c r="C89" s="123"/>
      <c r="D89" s="308"/>
      <c r="E89" s="165" t="str">
        <f>Tenderfoot!C37</f>
        <v>• Back-saver sit-and-reach (distance stretched)</v>
      </c>
      <c r="F89" s="197" t="str">
        <f>IF(Tenderfoot!H37&lt;&gt;"",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IF(Tenderfoot!H38&lt;&gt;"",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Class'!H39&lt;&gt;"", IF(ISTEXT('1st Class'!H39), "A", '1st Class'!H39),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IF(Tenderfoot!H39&lt;&gt;"",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Class'!H40&lt;&gt;"", IF(ISTEXT('1st Class'!H40), "A", '1st Class'!H40), "")</f>
        <v/>
      </c>
      <c r="O93" s="123"/>
      <c r="S93"/>
    </row>
    <row r="94" spans="1:19" ht="12.75" customHeight="1" x14ac:dyDescent="0.2">
      <c r="A94" s="123"/>
      <c r="B94" s="123"/>
      <c r="C94" s="123"/>
      <c r="D94" s="308" t="str">
        <f>Tenderfoot!B40</f>
        <v>6c</v>
      </c>
      <c r="E94" s="165" t="str">
        <f>Tenderfoot!C40</f>
        <v>Show improvement in each activity after 30 days:</v>
      </c>
      <c r="F94" s="169" t="str">
        <f>IF(Tenderfoot!H40&lt;&gt;"", "A", "")</f>
        <v/>
      </c>
      <c r="G94" s="127"/>
      <c r="H94" s="296" t="str">
        <f>'2nd Class'!B38</f>
        <v>8a</v>
      </c>
      <c r="I94" s="306" t="str">
        <f>'2nd Class'!C38</f>
        <v>Participate in a flag ceremony for your school, religious institution, chartered organization, community, or Scouting activity.</v>
      </c>
      <c r="J94" s="297" t="str">
        <f>IF('2nd Class'!H38&lt;&gt;"", IF(ISTEXT('2nd Class'!H38), "A", '2nd Class'!H38), "")</f>
        <v/>
      </c>
      <c r="K94" s="123"/>
      <c r="L94" s="296"/>
      <c r="M94" s="298"/>
      <c r="N94" s="297"/>
      <c r="O94" s="123"/>
      <c r="S94"/>
    </row>
    <row r="95" spans="1:19" x14ac:dyDescent="0.2">
      <c r="A95" s="123"/>
      <c r="B95" s="123"/>
      <c r="C95" s="123"/>
      <c r="D95" s="308"/>
      <c r="E95" s="165" t="str">
        <f>Tenderfoot!C41</f>
        <v>• Push-ups (number correctly done in 60 seconds)</v>
      </c>
      <c r="F95" s="197" t="str">
        <f>IF(Tenderfoot!H41&lt;&gt;"",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IF(Tenderfoot!H42&lt;&gt;"", "A", "")</f>
        <v/>
      </c>
      <c r="G96" s="127"/>
      <c r="H96" s="196" t="str">
        <f>'2nd Class'!B39</f>
        <v>8b</v>
      </c>
      <c r="I96" s="196" t="str">
        <f>'2nd Class'!C39</f>
        <v>Explain what respect is due the flag of the United States</v>
      </c>
      <c r="J96" s="197" t="str">
        <f>IF('2nd Class'!H39&lt;&gt;"", IF(ISTEXT('2nd Class'!H39), "A", '2nd Class'!H39),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IF(Tenderfoot!H43&lt;&gt;"",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Class'!H40&lt;&gt;"", IF(ISTEXT('2nd Class'!H40), "A", '2nd Class'!H40), "")</f>
        <v/>
      </c>
      <c r="K97" s="123"/>
      <c r="L97" s="296" t="str">
        <f>'1st Class'!B42</f>
        <v>9a</v>
      </c>
      <c r="M97" s="298" t="str">
        <f>'1st Class'!C42</f>
        <v>Visit and discuss with a selected individual approved by your leader the constitutional rights and obligations of a U.S. citizen.</v>
      </c>
      <c r="N97" s="297" t="str">
        <f>IF('1st Class'!H42&lt;&gt;"", IF(ISTEXT('1st Class'!H42), "A", '1st Class'!H42), "")</f>
        <v/>
      </c>
      <c r="O97" s="123"/>
      <c r="S97"/>
    </row>
    <row r="98" spans="1:19" ht="12.75" customHeight="1" x14ac:dyDescent="0.2">
      <c r="A98" s="123"/>
      <c r="B98" s="123"/>
      <c r="C98" s="123"/>
      <c r="D98" s="308"/>
      <c r="E98" s="165" t="str">
        <f>Tenderfoot!C44</f>
        <v>• 1 mile walk/run (time)</v>
      </c>
      <c r="F98" s="197" t="str">
        <f>IF(Tenderfoot!H44&lt;&gt;"",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Class'!H43&lt;&gt;"", IF(ISTEXT('1st Class'!H43), "A", '1st Class'!H43), "")</f>
        <v/>
      </c>
      <c r="O99" s="123"/>
      <c r="S99"/>
    </row>
    <row r="100" spans="1:19" ht="25.5" x14ac:dyDescent="0.2">
      <c r="C100" s="123"/>
      <c r="D100" s="165" t="str">
        <f>Tenderfoot!B46</f>
        <v>7a</v>
      </c>
      <c r="E100" s="166" t="str">
        <f>Tenderfoot!C46</f>
        <v>Demonstrate how to display, raise, lower, and fold the US Flag.</v>
      </c>
      <c r="F100" s="197" t="str">
        <f>IF(Tenderfoot!H46&lt;&gt;"",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IF(Tenderfoot!H47&lt;&gt;"",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Class'!H41&lt;&gt;"", IF(ISTEXT('2nd Class'!H41), "A", '2nd Class'!H41),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Class'!H44&lt;&gt;"", IF(ISTEXT('1st Class'!H44), "A", '1st Class'!H44),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IF(Tenderfoot!H49&lt;&gt;"",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Class'!H45&lt;&gt;"", IF(ISTEXT('1st Class'!H45), "A", '1st Class'!H45),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Class'!H42&lt;&gt;"", IF(ISTEXT('2nd Class'!H42), "A", '2nd Class'!H42),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IF(Tenderfoot!H51&lt;&gt;"",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Class'!H47&lt;&gt;"", IF(ISTEXT('1st Class'!H47), "A", '1st Class'!H47),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IF(Tenderfoot!H52&lt;&gt;"", "A", "")</f>
        <v/>
      </c>
      <c r="H112" s="196" t="str">
        <f>'2nd Class'!B44</f>
        <v>9a</v>
      </c>
      <c r="I112" s="196" t="str">
        <f>'2nd Class'!C44</f>
        <v>Explain the three R's of personal safety and protection.</v>
      </c>
      <c r="J112" s="197" t="str">
        <f>IF('2nd Class'!H44&lt;&gt;"", IF(ISTEXT('2nd Class'!H44), "A", '2nd Class'!H44),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Class'!H45&lt;&gt;"", IF(ISTEXT('2nd Class'!H45), "A", '2nd Class'!H45),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IF(Tenderfoot!H53&lt;&gt;"",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Class'!H47&lt;&gt;"", IF(ISTEXT('2nd Class'!H47), "A", '2nd Class'!H47),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Class'!H49&lt;&gt;"", IF(ISTEXT('1st Class'!H49), "A", '1st Class'!H49),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Class'!H48&lt;&gt;"", IF(ISTEXT('2nd Class'!H48), "A", '2nd Class'!H48),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Class'!H50&lt;&gt;"", IF(ISTEXT('1st Class'!H50), "A", '1st Class'!H50), "")</f>
        <v/>
      </c>
    </row>
    <row r="122" spans="4:14" s="124" customFormat="1" ht="12.75" customHeight="1" x14ac:dyDescent="0.2">
      <c r="G122" s="163"/>
      <c r="H122" s="196">
        <f>'2nd Class'!B49</f>
        <v>12</v>
      </c>
      <c r="I122" s="195" t="str">
        <f>'2nd Class'!C49</f>
        <v>Successfully complete  your board of review for the Second Class rank.</v>
      </c>
      <c r="J122" s="197" t="str">
        <f>IF('2nd Class'!H49&lt;&gt;"", IF(ISTEXT('2nd Class'!H49), "A", '2nd Class'!H49),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Class'!H51&lt;&gt;"", IF(ISTEXT('1st Class'!H51), "A", '1st Class'!H51),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91:D93"/>
    <mergeCell ref="E91:E93"/>
    <mergeCell ref="F91:F93"/>
    <mergeCell ref="H93:I93"/>
    <mergeCell ref="L93:L95"/>
    <mergeCell ref="M93:M95"/>
    <mergeCell ref="N93:N95"/>
    <mergeCell ref="D94:D98"/>
    <mergeCell ref="H94:H95"/>
    <mergeCell ref="I94:I95"/>
    <mergeCell ref="J94:J95"/>
    <mergeCell ref="L96:M96"/>
    <mergeCell ref="N97:N98"/>
    <mergeCell ref="L86:L87"/>
    <mergeCell ref="M86:M87"/>
    <mergeCell ref="N86:N87"/>
    <mergeCell ref="H87:H92"/>
    <mergeCell ref="I87:I92"/>
    <mergeCell ref="J87:J92"/>
    <mergeCell ref="L89:M89"/>
    <mergeCell ref="L90:L92"/>
    <mergeCell ref="M90:M92"/>
    <mergeCell ref="N90:N92"/>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85:E85"/>
    <mergeCell ref="D86:D90"/>
    <mergeCell ref="H74:H77"/>
    <mergeCell ref="I74:I77"/>
    <mergeCell ref="D77:D78"/>
    <mergeCell ref="E77:E78"/>
    <mergeCell ref="F77:F78"/>
    <mergeCell ref="H78:H79"/>
    <mergeCell ref="I78:I79"/>
    <mergeCell ref="J78:J79"/>
    <mergeCell ref="L78:L80"/>
    <mergeCell ref="D71:D73"/>
    <mergeCell ref="E71:E73"/>
    <mergeCell ref="F71:F73"/>
    <mergeCell ref="H71:H73"/>
    <mergeCell ref="I71:I73"/>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74:D76"/>
    <mergeCell ref="E74:E76"/>
    <mergeCell ref="F74:F76"/>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D59:D60"/>
    <mergeCell ref="E59:E60"/>
    <mergeCell ref="F59:F60"/>
    <mergeCell ref="H60:I60"/>
    <mergeCell ref="D61:E61"/>
    <mergeCell ref="H61:H68"/>
    <mergeCell ref="I61:I68"/>
    <mergeCell ref="D62:D70"/>
    <mergeCell ref="D52:D53"/>
    <mergeCell ref="E52:E53"/>
    <mergeCell ref="H39:H40"/>
    <mergeCell ref="I39:I40"/>
    <mergeCell ref="N48:N51"/>
    <mergeCell ref="D49:D51"/>
    <mergeCell ref="E49:E51"/>
    <mergeCell ref="F49:F51"/>
    <mergeCell ref="H51:I51"/>
    <mergeCell ref="L47:M47"/>
    <mergeCell ref="D48:E48"/>
    <mergeCell ref="H48:H50"/>
    <mergeCell ref="I48:I50"/>
    <mergeCell ref="J48:J50"/>
    <mergeCell ref="L48:L51"/>
    <mergeCell ref="M48:M51"/>
    <mergeCell ref="E31:E33"/>
    <mergeCell ref="F31:F33"/>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D28:D29"/>
    <mergeCell ref="E28:E29"/>
    <mergeCell ref="F28:F29"/>
    <mergeCell ref="L28:L31"/>
    <mergeCell ref="M28:M31"/>
    <mergeCell ref="J39:J40"/>
    <mergeCell ref="L39:L41"/>
    <mergeCell ref="M39:M41"/>
    <mergeCell ref="L32:M32"/>
    <mergeCell ref="D34:D35"/>
    <mergeCell ref="E34:E35"/>
    <mergeCell ref="F34:F35"/>
    <mergeCell ref="H34:H35"/>
    <mergeCell ref="I34:I35"/>
    <mergeCell ref="J34:J35"/>
    <mergeCell ref="L35:L36"/>
    <mergeCell ref="M35:M36"/>
    <mergeCell ref="H36:H37"/>
    <mergeCell ref="I36:I37"/>
    <mergeCell ref="J36:J37"/>
    <mergeCell ref="H30:H33"/>
    <mergeCell ref="I30:I33"/>
    <mergeCell ref="J30:J33"/>
    <mergeCell ref="D31:D33"/>
    <mergeCell ref="D22:D23"/>
    <mergeCell ref="E22:E23"/>
    <mergeCell ref="F22:F23"/>
    <mergeCell ref="L22:L23"/>
    <mergeCell ref="M22:M23"/>
    <mergeCell ref="H19:H20"/>
    <mergeCell ref="I19:I20"/>
    <mergeCell ref="J19:J20"/>
    <mergeCell ref="L19:L21"/>
    <mergeCell ref="M19:M21"/>
    <mergeCell ref="H21:H25"/>
    <mergeCell ref="I21:I25"/>
    <mergeCell ref="J21:J25"/>
    <mergeCell ref="D24:D25"/>
    <mergeCell ref="E24:E25"/>
    <mergeCell ref="F24:F25"/>
    <mergeCell ref="L24:L27"/>
    <mergeCell ref="M24:M27"/>
    <mergeCell ref="D26:D27"/>
    <mergeCell ref="E26:E27"/>
    <mergeCell ref="F26:F27"/>
    <mergeCell ref="H26:H29"/>
    <mergeCell ref="I26:I29"/>
    <mergeCell ref="J26:J29"/>
    <mergeCell ref="A14:B14"/>
    <mergeCell ref="L14:L18"/>
    <mergeCell ref="M14:M18"/>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L4:L8"/>
    <mergeCell ref="M4:M8"/>
    <mergeCell ref="N35:N36"/>
    <mergeCell ref="N19:N21"/>
    <mergeCell ref="N22:N23"/>
    <mergeCell ref="N24:N27"/>
    <mergeCell ref="N28:N31"/>
    <mergeCell ref="N4:N8"/>
    <mergeCell ref="D5:D7"/>
    <mergeCell ref="E5:E7"/>
    <mergeCell ref="F5:F7"/>
    <mergeCell ref="D8:D9"/>
    <mergeCell ref="E8:E9"/>
    <mergeCell ref="F8:F9"/>
    <mergeCell ref="H9:H11"/>
    <mergeCell ref="I9:I11"/>
    <mergeCell ref="J9:J11"/>
    <mergeCell ref="L9:L12"/>
    <mergeCell ref="M9:M12"/>
    <mergeCell ref="N9:N12"/>
    <mergeCell ref="D10:D12"/>
    <mergeCell ref="E10:E12"/>
    <mergeCell ref="F10:F12"/>
    <mergeCell ref="L13:M13"/>
    <mergeCell ref="A1:B2"/>
    <mergeCell ref="D3:D4"/>
    <mergeCell ref="E3:E4"/>
    <mergeCell ref="F3:F4"/>
    <mergeCell ref="L1:N2"/>
    <mergeCell ref="D1:F2"/>
    <mergeCell ref="H1:J2"/>
    <mergeCell ref="M58:M63"/>
    <mergeCell ref="N58:N63"/>
    <mergeCell ref="J61:J68"/>
    <mergeCell ref="L64:M64"/>
    <mergeCell ref="L67:L68"/>
    <mergeCell ref="M67:M68"/>
    <mergeCell ref="F46:F47"/>
    <mergeCell ref="F44:F45"/>
    <mergeCell ref="F52:F53"/>
    <mergeCell ref="D38:F39"/>
    <mergeCell ref="H38:I38"/>
    <mergeCell ref="L38:M38"/>
    <mergeCell ref="H3:I3"/>
    <mergeCell ref="L3:M3"/>
    <mergeCell ref="H4:H8"/>
    <mergeCell ref="I4:I8"/>
    <mergeCell ref="J4:J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6</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IF(Scout!I3&lt;&gt;"",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Class'!I4&lt;&gt;"", IF(ISTEXT('2nd Class'!I4), "A", '2nd Class'!I4),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Class'!I4&lt;&gt;"", IF(ISTEXT('1st Class'!I4), "A", '1st Class'!I4),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IF(Scout!I4&lt;&gt;"", "A", "")</f>
        <v/>
      </c>
      <c r="G5" s="127"/>
      <c r="H5" s="296"/>
      <c r="I5" s="307"/>
      <c r="J5" s="297"/>
      <c r="L5" s="296"/>
      <c r="M5" s="307"/>
      <c r="N5" s="297"/>
      <c r="O5"/>
      <c r="S5"/>
    </row>
    <row r="6" spans="1:19" ht="12.75" customHeight="1" x14ac:dyDescent="0.2">
      <c r="A6" s="131" t="s">
        <v>156</v>
      </c>
      <c r="B6" s="176" t="str">
        <f>Scout!I2</f>
        <v/>
      </c>
      <c r="C6" s="130"/>
      <c r="D6" s="300"/>
      <c r="E6" s="299"/>
      <c r="F6" s="295"/>
      <c r="G6" s="127"/>
      <c r="H6" s="296"/>
      <c r="I6" s="307"/>
      <c r="J6" s="297"/>
      <c r="L6" s="296"/>
      <c r="M6" s="307"/>
      <c r="N6" s="297"/>
      <c r="O6"/>
      <c r="S6"/>
    </row>
    <row r="7" spans="1:19" ht="12.75" customHeight="1" x14ac:dyDescent="0.2">
      <c r="A7" s="131" t="s">
        <v>15</v>
      </c>
      <c r="B7" s="176" t="str">
        <f>Tenderfoot!I2</f>
        <v/>
      </c>
      <c r="C7" s="130"/>
      <c r="D7" s="300"/>
      <c r="E7" s="299"/>
      <c r="F7" s="295"/>
      <c r="G7" s="127"/>
      <c r="H7" s="296"/>
      <c r="I7" s="307"/>
      <c r="J7" s="297"/>
      <c r="L7" s="296"/>
      <c r="M7" s="307"/>
      <c r="N7" s="297"/>
      <c r="O7"/>
      <c r="S7"/>
    </row>
    <row r="8" spans="1:19" ht="12.75" customHeight="1" x14ac:dyDescent="0.2">
      <c r="A8" s="131" t="s">
        <v>17</v>
      </c>
      <c r="B8" s="176" t="str">
        <f>'2nd Class'!I2</f>
        <v/>
      </c>
      <c r="C8" s="130"/>
      <c r="D8" s="300" t="str">
        <f>Scout!B5</f>
        <v>1c</v>
      </c>
      <c r="E8" s="299" t="str">
        <f>Scout!C5</f>
        <v>Demonstrate the Boy Scout sign, salute, and handshake.  Explain when they should be used.</v>
      </c>
      <c r="F8" s="295" t="str">
        <f>IF(Scout!I5&lt;&gt;"", "A", "")</f>
        <v/>
      </c>
      <c r="G8" s="127"/>
      <c r="H8" s="296"/>
      <c r="I8" s="307"/>
      <c r="J8" s="297"/>
      <c r="L8" s="296"/>
      <c r="M8" s="307"/>
      <c r="N8" s="297"/>
      <c r="O8"/>
      <c r="S8"/>
    </row>
    <row r="9" spans="1:19" ht="12.75" customHeight="1" x14ac:dyDescent="0.2">
      <c r="A9" s="131" t="s">
        <v>16</v>
      </c>
      <c r="B9" s="176" t="str">
        <f>'1st Class'!I2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Class'!I5&lt;&gt;"", IF(ISTEXT('2nd Class'!I5), "A", '2nd Class'!I5),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Class'!I5&lt;&gt;"", IF(ISTEXT('1st Class'!I5), "A", '1st Class'!I5),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IF(Scout!I6&lt;&gt;"",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Class'!I6&lt;&gt;"", IF(ISTEXT('2nd Class'!I6), "A", '2nd Class'!I6),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IF(Scout!I7&lt;&gt;"",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Class'!I7&lt;&gt;"", IF(ISTEXT('1st Class'!I7), "A", '1st Class'!I7),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IF(Scout!I8&lt;&gt;"",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Class'!I8&lt;&gt;"", IF(ISTEXT('2nd Class'!I8), "A", '2nd Class'!I8),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IF(Scout!I10&lt;&gt;"", "A", "")</f>
        <v/>
      </c>
      <c r="G18" s="127"/>
      <c r="H18" s="296"/>
      <c r="I18" s="298"/>
      <c r="J18" s="297"/>
      <c r="L18" s="296"/>
      <c r="M18" s="306"/>
      <c r="N18" s="297"/>
      <c r="O18"/>
      <c r="S18"/>
    </row>
    <row r="19" spans="1:19" ht="12.75" customHeight="1" x14ac:dyDescent="0.2">
      <c r="A19" s="148" t="s">
        <v>38</v>
      </c>
      <c r="B19" s="149" t="str">
        <f>'Troop Meetings'!I6</f>
        <v/>
      </c>
      <c r="D19" s="142" t="str">
        <f>Scout!B11</f>
        <v>2b</v>
      </c>
      <c r="E19" s="139" t="str">
        <f>Scout!C11</f>
        <v>Describe the four steps of Boy Scout advancement.</v>
      </c>
      <c r="F19" s="198" t="str">
        <f>IF(Scout!I11&lt;&gt;"", "A", "")</f>
        <v/>
      </c>
      <c r="G19" s="127"/>
      <c r="H19" s="296" t="str">
        <f>'2nd Class'!B9</f>
        <v>2b</v>
      </c>
      <c r="I19" s="298" t="str">
        <f>'2nd Class'!C9</f>
        <v>Use the tools listed in Tenderfoot requirement 3d to prepare tinder, kindling, and fuel wood for a cooking fire.</v>
      </c>
      <c r="J19" s="297" t="str">
        <f>IF('2nd Class'!I9&lt;&gt;"", IF(ISTEXT('2nd Class'!I9), "A", '2nd Class'!I9), "")</f>
        <v/>
      </c>
      <c r="L19" s="296" t="str">
        <f>'1st Class'!B8</f>
        <v>2b</v>
      </c>
      <c r="M19" s="298" t="str">
        <f>'1st Class'!C8</f>
        <v>Using the menu planned in 1st Class requirement 2a, make a list showing a budget and the food amounts needed to feed three or more boys.  Secure the ingredients.</v>
      </c>
      <c r="N19" s="297" t="str">
        <f>IF('1st Class'!I8&lt;&gt;"", IF(ISTEXT('1st Class'!I8), "A", '1st Class'!I8), "")</f>
        <v/>
      </c>
      <c r="O19"/>
      <c r="S19"/>
    </row>
    <row r="20" spans="1:19" x14ac:dyDescent="0.2">
      <c r="A20" s="148" t="s">
        <v>39</v>
      </c>
      <c r="B20" s="149" t="str">
        <f>Outings!I6</f>
        <v/>
      </c>
      <c r="C20" s="147"/>
      <c r="D20" s="142" t="str">
        <f>Scout!B12</f>
        <v>2c</v>
      </c>
      <c r="E20" s="139" t="str">
        <f>Scout!C12</f>
        <v>Describe the Boy Scout ranks and how they are earned.</v>
      </c>
      <c r="F20" s="198" t="str">
        <f>IF(Scout!I12&lt;&gt;"", "A", "")</f>
        <v/>
      </c>
      <c r="G20" s="127"/>
      <c r="H20" s="296"/>
      <c r="I20" s="298"/>
      <c r="J20" s="297"/>
      <c r="L20" s="296"/>
      <c r="M20" s="298"/>
      <c r="N20" s="297"/>
      <c r="O20"/>
      <c r="S20"/>
    </row>
    <row r="21" spans="1:19" ht="12.75" customHeight="1" x14ac:dyDescent="0.2">
      <c r="A21" s="148" t="s">
        <v>40</v>
      </c>
      <c r="B21" s="149" t="str">
        <f>'Nights Camping'!I7</f>
        <v/>
      </c>
      <c r="C21" s="150"/>
      <c r="D21" s="142" t="str">
        <f>Scout!B13</f>
        <v>2d</v>
      </c>
      <c r="E21" s="139" t="str">
        <f>Scout!C13</f>
        <v>Describe what merit badges are and how they are earned.</v>
      </c>
      <c r="F21" s="198" t="str">
        <f>IF(Scout!I13&lt;&gt;"",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Class'!I10&lt;&gt;"", IF(ISTEXT('2nd Class'!I10), "A", '2nd Class'!I10), "")</f>
        <v/>
      </c>
      <c r="L21" s="296"/>
      <c r="M21" s="298"/>
      <c r="N21" s="297"/>
      <c r="O21"/>
      <c r="S21"/>
    </row>
    <row r="22" spans="1:19" ht="12.75" customHeight="1" x14ac:dyDescent="0.2">
      <c r="A22" s="148" t="s">
        <v>41</v>
      </c>
      <c r="B22" s="149" t="str">
        <f>'Nights Camping'!I6</f>
        <v/>
      </c>
      <c r="C22" s="130"/>
      <c r="D22" s="300" t="str">
        <f>Scout!B14</f>
        <v>3a</v>
      </c>
      <c r="E22" s="299" t="str">
        <f>Scout!C14</f>
        <v>Explain the patrol method.  Describe the types of patrols that are used in your troop.</v>
      </c>
      <c r="F22" s="295" t="str">
        <f>IF(Scout!I14&lt;&gt;"", "A", "")</f>
        <v/>
      </c>
      <c r="G22" s="127"/>
      <c r="H22" s="296"/>
      <c r="I22" s="298"/>
      <c r="J22" s="297"/>
      <c r="L22" s="296" t="str">
        <f>'1st Class'!B9</f>
        <v>2c</v>
      </c>
      <c r="M22" s="298" t="str">
        <f>'1st Class'!C9</f>
        <v>Show which pans, utensils, and other gear will be needed to cook and serve these meals.</v>
      </c>
      <c r="N22" s="297" t="str">
        <f>IF('1st Class'!I9&lt;&gt;"", IF(ISTEXT('1st Class'!I9), "A", '1st Class'!I9),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IF(Scout!I15&lt;&gt;"",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Class'!I10&lt;&gt;"", IF(ISTEXT('1st Class'!I10), "A", '1st Class'!I10),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IF(Scout!I16&lt;&gt;"",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Class'!I11&lt;&gt;"", IF(ISTEXT('2nd Class'!I11), "A", '2nd Class'!I11), "")</f>
        <v/>
      </c>
      <c r="L26" s="296"/>
      <c r="M26" s="307"/>
      <c r="N26" s="297"/>
      <c r="O26"/>
      <c r="S26"/>
    </row>
    <row r="27" spans="1:19" ht="12.75" customHeight="1" x14ac:dyDescent="0.2">
      <c r="A27" s="155" t="str">
        <f>IF(Tenderfoot!I55="","",Tenderfoot!I55)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IF(Scout!I17&lt;&gt;"",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Class'!I11&lt;&gt;"", IF(ISTEXT('1st Class'!I11), "A", '1st Class'!I11), "")</f>
        <v/>
      </c>
      <c r="O28"/>
      <c r="S28"/>
    </row>
    <row r="29" spans="1:19" ht="12.75" customHeight="1" x14ac:dyDescent="0.2">
      <c r="A29" s="156" t="str">
        <f>IF('2nd Class'!I51="","",'2nd Class'!I51)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IF(Scout!I18&lt;&gt;"",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Class'!I12&lt;&gt;"", IF(ISTEXT('2nd Class'!I12), "A", '2nd Class'!I12), "")</f>
        <v/>
      </c>
      <c r="L30" s="296"/>
      <c r="M30" s="298"/>
      <c r="N30" s="297"/>
      <c r="O30"/>
      <c r="S30"/>
    </row>
    <row r="31" spans="1:19" ht="12.75" customHeight="1" x14ac:dyDescent="0.2">
      <c r="A31" s="158" t="str">
        <f>IF('1st Class'!I53="","",'1st Class'!I53)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IF(Scout!I19&lt;&gt;"",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Class'!I13&lt;&gt;"", IF(ISTEXT('1st Class'!I13), "A", '1st Class'!I13),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IF(Scout!I20&lt;&gt;"", "A", "")</f>
        <v/>
      </c>
      <c r="G34" s="152"/>
      <c r="H34" s="296" t="str">
        <f>'2nd Class'!B13</f>
        <v>2f</v>
      </c>
      <c r="I34" s="298" t="str">
        <f>'2nd Class'!C13</f>
        <v>Demonstrate tying the sheet bend knot. Describe a situation in which you would use this knot.</v>
      </c>
      <c r="J34" s="297" t="str">
        <f>IF('2nd Class'!I13&lt;&gt;"", IF(ISTEXT('2nd Class'!I13), "A", '2nd Class'!I13), "")</f>
        <v/>
      </c>
      <c r="L34" s="196" t="str">
        <f>'1st Class'!B14</f>
        <v>3b</v>
      </c>
      <c r="M34" s="196" t="str">
        <f>'1st Class'!C14</f>
        <v>Demonstrate tying the timber hitch and clove hitch.</v>
      </c>
      <c r="N34" s="197" t="str">
        <f>IF('1st Class'!I14&lt;&gt;"", IF(ISTEXT('1st Class'!I14), "A", '1st Class'!I14),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Class'!I15&lt;&gt;"", IF(ISTEXT('1st Class'!I15), "A", '1st Class'!I15),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Class'!I14&lt;&gt;"", IF(ISTEXT('2nd Class'!I14), "A", '2nd Class'!I14),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Class'!I16&lt;&gt;"", IF(ISTEXT('1st Class'!I16), "A", '1st Class'!I16),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Class'!I16&lt;&gt;"", IF(ISTEXT('2nd Class'!I16), "A", '2nd Class'!I16), "")</f>
        <v/>
      </c>
      <c r="L39" s="296" t="str">
        <f>'1st Class'!B18</f>
        <v>4a</v>
      </c>
      <c r="M39" s="298" t="str">
        <f>'1st Class'!C18</f>
        <v>Using a map and compass, complete an orienteering course that covers at least one mile and requires measuring the height and/or width of designated items.</v>
      </c>
      <c r="N39" s="297" t="str">
        <f>IF('1st Class'!I18&lt;&gt;"", IF(ISTEXT('1st Class'!I18), "A", '1st Class'!I18),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IF(Tenderfoot!I4&lt;&gt;"", "A", "")</f>
        <v/>
      </c>
      <c r="G41" s="127"/>
      <c r="H41" s="296" t="str">
        <f>'2nd Class'!B17</f>
        <v>3b</v>
      </c>
      <c r="I41" s="306" t="str">
        <f>'2nd Class'!C17</f>
        <v>Using a compass and map together, take a 5-mile hike or a 10-mile bike ride approved by your adult leader and your parent or guardian.</v>
      </c>
      <c r="J41" s="297" t="str">
        <f>IF('2nd Class'!I17&lt;&gt;"", IF(ISTEXT('2nd Class'!I17), "A", '2nd Class'!I17),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Class'!I19&lt;&gt;"", IF(ISTEXT('1st Class'!I19), "A", '1st Class'!I19),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Class'!I18&lt;&gt;"", IF(ISTEXT('2nd Class'!I18), "A", '2nd Class'!I18),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IF(Tenderfoot!I5&lt;&gt;"",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Class'!I19&lt;&gt;"", IF(ISTEXT('2nd Class'!I19), "A", '2nd Class'!I19),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IF(Tenderfoot!I6&lt;&gt;"",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Class'!I21&lt;&gt;"", IF(ISTEXT('2nd Class'!I21), "A", '2nd Class'!I21),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Class'!I21&lt;&gt;"", IF(ISTEXT('1st Class'!I21), "A", '1st Class'!I21),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IF(Tenderfoot!I8&lt;&gt;"",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IF(Tenderfoot!I9&lt;&gt;"", "A", "")</f>
        <v/>
      </c>
      <c r="G52" s="127"/>
      <c r="H52" s="196" t="str">
        <f>'2nd Class'!B23</f>
        <v>5a</v>
      </c>
      <c r="I52" s="196" t="str">
        <f>'2nd Class'!C23</f>
        <v>Tell what precautions must be taken for a safe swim.</v>
      </c>
      <c r="J52" s="197" t="str">
        <f>IF('2nd Class'!I23&lt;&gt;"", IF(ISTEXT('2nd Class'!I23), "A", '2nd Class'!I23), "")</f>
        <v/>
      </c>
      <c r="L52" s="296" t="str">
        <f>'1st Class'!B22</f>
        <v>5b</v>
      </c>
      <c r="M52" s="298" t="str">
        <f>'1st Class'!C22</f>
        <v>Identify two ways to obtain a weather forecast for an upcoming activity.  Explain why weather forecasts are important when planning an event.</v>
      </c>
      <c r="N52" s="297" t="str">
        <f>IF('1st Class'!I22&lt;&gt;"", IF(ISTEXT('1st Class'!I22), "A", '1st Class'!I22),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Class'!I24&lt;&gt;"", IF(ISTEXT('2nd Class'!I24), "A", '2nd Class'!I24),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IF(Tenderfoot!I10&lt;&gt;"", "A", "")</f>
        <v/>
      </c>
      <c r="G54" s="127"/>
      <c r="H54" s="296" t="str">
        <f>'2nd Class'!B25</f>
        <v>5c</v>
      </c>
      <c r="I54" s="298" t="str">
        <f>'2nd Class'!C25</f>
        <v>Demonstrate water rescue methods by reaching with your arm or leg, by reaching with a suitable object, and by throwing lines and objects.</v>
      </c>
      <c r="J54" s="297" t="str">
        <f>IF('2nd Class'!I25&lt;&gt;"", IF(ISTEXT('2nd Class'!I25), "A", '2nd Class'!I25),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Class'!I23&lt;&gt;"", IF(ISTEXT('1st Class'!I23), "A", '1st Class'!I23), "")</f>
        <v/>
      </c>
      <c r="O55"/>
      <c r="S55"/>
    </row>
    <row r="56" spans="1:19" ht="12.75" customHeight="1" x14ac:dyDescent="0.2">
      <c r="A56" s="183"/>
      <c r="B56" s="137"/>
      <c r="C56" s="123"/>
      <c r="D56" s="165" t="str">
        <f>Tenderfoot!B12</f>
        <v>3a</v>
      </c>
      <c r="E56" s="165" t="str">
        <f>Tenderfoot!C12</f>
        <v>Demonstrate a practical use of the square knot.</v>
      </c>
      <c r="F56" s="197" t="str">
        <f>IF(Tenderfoot!I12&lt;&gt;"",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IF(Tenderfoot!I13&lt;&gt;"",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Class'!I26&lt;&gt;"", IF(ISTEXT('2nd Class'!I26), "A", '2nd Class'!I26),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IF(Tenderfoot!I14&lt;&gt;"",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Class'!I24&lt;&gt;"", IF(ISTEXT('1st Class'!I24), "A", '1st Class'!I24),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IF(Tenderfoot!I15&lt;&gt;"",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Class'!I28&lt;&gt;"", IF(ISTEXT('2nd Class'!I28), "A", '2nd Class'!I28),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IF(Tenderfoot!I17&lt;&gt;"", UPPER(Tenderfoot!I17),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IF(Tenderfoot!I18&lt;&gt;"",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IF(Tenderfoot!I19&lt;&gt;"",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IF(Tenderfoot!I20&lt;&gt;"", "A", "")</f>
        <v/>
      </c>
      <c r="G65" s="127"/>
      <c r="H65" s="308"/>
      <c r="I65" s="298"/>
      <c r="J65" s="297"/>
      <c r="L65" s="196" t="str">
        <f>'1st Class'!B26</f>
        <v>6a</v>
      </c>
      <c r="M65" s="196" t="str">
        <f>'1st Class'!C26</f>
        <v>Successfully complete the BSA swimmer test.</v>
      </c>
      <c r="N65" s="197" t="str">
        <f>IF('1st Class'!I26&lt;&gt;"", IF(ISTEXT('1st Class'!I26), "A", '1st Class'!I26), "")</f>
        <v/>
      </c>
      <c r="O65"/>
      <c r="S65"/>
    </row>
    <row r="66" spans="1:19" ht="12.75" customHeight="1" x14ac:dyDescent="0.2">
      <c r="A66" s="201"/>
      <c r="B66" s="202"/>
      <c r="C66" s="123"/>
      <c r="D66" s="308"/>
      <c r="E66" s="165" t="str">
        <f>Tenderfoot!C21</f>
        <v>• Bites or stings of insects and ticks</v>
      </c>
      <c r="F66" s="197" t="str">
        <f>IF(Tenderfoot!I21&lt;&gt;"", "A", "")</f>
        <v/>
      </c>
      <c r="G66" s="127"/>
      <c r="H66" s="308"/>
      <c r="I66" s="298"/>
      <c r="J66" s="297"/>
      <c r="L66" s="196" t="str">
        <f>'1st Class'!B27</f>
        <v>6b</v>
      </c>
      <c r="M66" s="196" t="str">
        <f>'1st Class'!C27</f>
        <v>Tell what precautions must be taken for a safe trip afloat.</v>
      </c>
      <c r="N66" s="197" t="str">
        <f>IF('1st Class'!I27&lt;&gt;"", IF(ISTEXT('1st Class'!I27), "A", '1st Class'!I27), "")</f>
        <v/>
      </c>
      <c r="O66"/>
      <c r="S66"/>
    </row>
    <row r="67" spans="1:19" x14ac:dyDescent="0.2">
      <c r="A67" s="123"/>
      <c r="B67" s="123"/>
      <c r="C67" s="123"/>
      <c r="D67" s="308"/>
      <c r="E67" s="165" t="str">
        <f>Tenderfoot!C22</f>
        <v>• Venomous snakebite</v>
      </c>
      <c r="F67" s="197" t="str">
        <f>IF(Tenderfoot!I22&lt;&gt;"", "A", "")</f>
        <v/>
      </c>
      <c r="G67" s="127"/>
      <c r="H67" s="308"/>
      <c r="I67" s="298"/>
      <c r="J67" s="297"/>
      <c r="L67" s="296" t="str">
        <f>'1st Class'!B28</f>
        <v>6c</v>
      </c>
      <c r="M67" s="298" t="str">
        <f>'1st Class'!C28</f>
        <v>Identify the basic parts of a canoe, kayak, or other boat.  Identify the parts of a paddle or an oar.</v>
      </c>
      <c r="N67" s="297" t="str">
        <f>IF('1st Class'!I28&lt;&gt;"", IF(ISTEXT('1st Class'!I28), "A", '1st Class'!I28), "")</f>
        <v/>
      </c>
      <c r="O67"/>
      <c r="S67"/>
    </row>
    <row r="68" spans="1:19" ht="12.75" customHeight="1" x14ac:dyDescent="0.2">
      <c r="A68" s="123"/>
      <c r="B68" s="123"/>
      <c r="C68" s="123"/>
      <c r="D68" s="308"/>
      <c r="E68" s="165" t="str">
        <f>Tenderfoot!C23</f>
        <v>• Nosebleed</v>
      </c>
      <c r="F68" s="197" t="str">
        <f>IF(Tenderfoot!I23&lt;&gt;"",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IF(Tenderfoot!I24&lt;&gt;"", "A", "")</f>
        <v/>
      </c>
      <c r="G69" s="152"/>
      <c r="H69" s="296" t="str">
        <f>'2nd Class'!B29</f>
        <v>6b</v>
      </c>
      <c r="I69" s="298" t="str">
        <f>'2nd Class'!C29</f>
        <v>Show what to do for "hurry" cases of stopped breathing, stroke, severe bleeding, and ingested poisoning.</v>
      </c>
      <c r="J69" s="297" t="str">
        <f>IF('2nd Class'!I29&lt;&gt;"", IF(ISTEXT('2nd Class'!I29), "A", '2nd Class'!I29), "")</f>
        <v/>
      </c>
      <c r="L69" s="296" t="str">
        <f>'1st Class'!B29</f>
        <v>6d</v>
      </c>
      <c r="M69" s="298" t="str">
        <f>'1st Class'!C29</f>
        <v>Describe proper body positioning in a watercraft, depending on the type and size of the vessel.  Explain the importance of proper body position in the boat.</v>
      </c>
      <c r="N69" s="297" t="str">
        <f>IF('1st Class'!I29&lt;&gt;"", IF(ISTEXT('1st Class'!I29), "A", '1st Class'!I29), "")</f>
        <v/>
      </c>
      <c r="O69"/>
      <c r="S69"/>
    </row>
    <row r="70" spans="1:19" ht="12.75" customHeight="1" x14ac:dyDescent="0.2">
      <c r="A70" s="123"/>
      <c r="B70" s="123"/>
      <c r="C70" s="123"/>
      <c r="D70" s="308"/>
      <c r="E70" s="165" t="str">
        <f>Tenderfoot!C25</f>
        <v>• Choking</v>
      </c>
      <c r="F70" s="197" t="str">
        <f>IF(Tenderfoot!I25&lt;&gt;"",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IF(Tenderfoot!I26&lt;&gt;"", "A", "")</f>
        <v/>
      </c>
      <c r="G71" s="127"/>
      <c r="H71" s="296" t="str">
        <f>'2nd Class'!B30</f>
        <v>6c</v>
      </c>
      <c r="I71" s="298" t="str">
        <f>'2nd Class'!C30</f>
        <v>Tell what you can do while on a campout or hike to prevent or reduce the occurrence of the injuries listed in 2nd Class requirements 6a and 6b.</v>
      </c>
      <c r="J71" s="297" t="str">
        <f>IF('2nd Class'!I30&lt;&gt;"", IF(ISTEXT('2nd Class'!I30), "A", '2nd Class'!I30),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Class'!I30&lt;&gt;"", IF(ISTEXT('1st Class'!I30), "A", '1st Class'!I30),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IF(Tenderfoot!I27&lt;&gt;"",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Class'!I31&lt;&gt;"", IF(ISTEXT('2nd Class'!I31), "A", '2nd Class'!I31),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Class'!I32&lt;&gt;"", IF(ISTEXT('1st Class'!I32), "A", '1st Class'!I32),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IF(Tenderfoot!I28&lt;&gt;"",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Class'!I32&lt;&gt;"", IF(ISTEXT('2nd Class'!I32), "A", '2nd Class'!I32), "")</f>
        <v/>
      </c>
      <c r="K78" s="127"/>
      <c r="L78" s="296" t="str">
        <f>'1st Class'!B33</f>
        <v>7b</v>
      </c>
      <c r="M78" s="298" t="str">
        <f>'1st Class'!C33</f>
        <v>By yourself and with a partner, show how to transport a person from a smoke-filled room, and transport for at least 25 yards a person with a sprained ankle.</v>
      </c>
      <c r="N78" s="297" t="str">
        <f>IF('1st Class'!I33&lt;&gt;"", IF(ISTEXT('1st Class'!I33), "A", '1st Class'!I33),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IF(Tenderfoot!I30&lt;&gt;"",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Class'!I34&lt;&gt;"", IF(ISTEXT('2nd Class'!I34), "A", '2nd Class'!I34), "")</f>
        <v/>
      </c>
      <c r="K81" s="123"/>
      <c r="L81" s="296" t="str">
        <f>'1st Class'!B34</f>
        <v>7c</v>
      </c>
      <c r="M81" s="298" t="str">
        <f>'1st Class'!C34</f>
        <v>Tell the five most common signs of a heart attack.  Explain the steps/procedures in CPR.</v>
      </c>
      <c r="N81" s="297" t="str">
        <f>IF('1st Class'!I34&lt;&gt;"", IF(ISTEXT('1st Class'!I34), "A", '1st Class'!I34), "")</f>
        <v/>
      </c>
      <c r="O81" s="123"/>
      <c r="S81"/>
    </row>
    <row r="82" spans="1:19" ht="25.5" x14ac:dyDescent="0.2">
      <c r="A82" s="123"/>
      <c r="B82" s="123"/>
      <c r="C82" s="123"/>
      <c r="D82" s="165" t="str">
        <f>Tenderfoot!B31</f>
        <v>5b</v>
      </c>
      <c r="E82" s="166" t="str">
        <f>Tenderfoot!C31</f>
        <v>Describe what to do if you become lost on a hike or campout.</v>
      </c>
      <c r="F82" s="197" t="str">
        <f>IF(Tenderfoot!I31&lt;&gt;"",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IF(Tenderfoot!I32&lt;&gt;"",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Class'!I35&lt;&gt;"", IF(ISTEXT('1st Class'!I35), "A", '1st Class'!I35),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Class'!I35&lt;&gt;"", IF(ISTEXT('2nd Class'!I35), "A", '2nd Class'!I35),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IF(Tenderfoot!I34&lt;&gt;"",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Class'!I36&lt;&gt;"", IF(ISTEXT('1st Class'!I36), "A", '1st Class'!I36), "")</f>
        <v/>
      </c>
      <c r="O86" s="123"/>
      <c r="S86"/>
    </row>
    <row r="87" spans="1:19" ht="12.75" customHeight="1" x14ac:dyDescent="0.2">
      <c r="A87" s="123"/>
      <c r="B87" s="123"/>
      <c r="C87" s="123"/>
      <c r="D87" s="308"/>
      <c r="E87" s="165" t="str">
        <f>Tenderfoot!C35</f>
        <v>• Push-ups (number correctly done in 60 seconds)</v>
      </c>
      <c r="F87" s="197" t="str">
        <f>IF(Tenderfoot!I35&lt;&gt;"",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Class'!I36&lt;&gt;"", IF(ISTEXT('2nd Class'!I36), "A", '2nd Class'!I36),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IF(Tenderfoot!I36&lt;&gt;"", "A", "")</f>
        <v/>
      </c>
      <c r="G88" s="127"/>
      <c r="H88" s="296"/>
      <c r="I88" s="306"/>
      <c r="J88" s="297"/>
      <c r="K88" s="123"/>
      <c r="L88" s="196" t="str">
        <f>'1st Class'!B37</f>
        <v>7f</v>
      </c>
      <c r="M88" s="196" t="str">
        <f>'1st Class'!C37</f>
        <v>Explain how to obtain potable water in an emergency.</v>
      </c>
      <c r="N88" s="197" t="str">
        <f>IF('1st Class'!I37&lt;&gt;"", IF(ISTEXT('1st Class'!I37), "A", '1st Class'!I37), "")</f>
        <v/>
      </c>
      <c r="O88" s="123"/>
      <c r="S88"/>
    </row>
    <row r="89" spans="1:19" x14ac:dyDescent="0.2">
      <c r="A89" s="123"/>
      <c r="B89" s="123"/>
      <c r="C89" s="123"/>
      <c r="D89" s="308"/>
      <c r="E89" s="165" t="str">
        <f>Tenderfoot!C37</f>
        <v>• Back-saver sit-and-reach (distance stretched)</v>
      </c>
      <c r="F89" s="197" t="str">
        <f>IF(Tenderfoot!I37&lt;&gt;"",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IF(Tenderfoot!I38&lt;&gt;"",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Class'!I39&lt;&gt;"", IF(ISTEXT('1st Class'!I39), "A", '1st Class'!I39),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IF(Tenderfoot!I39&lt;&gt;"",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Class'!I40&lt;&gt;"", IF(ISTEXT('1st Class'!I40), "A", '1st Class'!I40), "")</f>
        <v/>
      </c>
      <c r="O93" s="123"/>
      <c r="S93"/>
    </row>
    <row r="94" spans="1:19" ht="12.75" customHeight="1" x14ac:dyDescent="0.2">
      <c r="A94" s="123"/>
      <c r="B94" s="123"/>
      <c r="C94" s="123"/>
      <c r="D94" s="308" t="str">
        <f>Tenderfoot!B40</f>
        <v>6c</v>
      </c>
      <c r="E94" s="165" t="str">
        <f>Tenderfoot!C40</f>
        <v>Show improvement in each activity after 30 days:</v>
      </c>
      <c r="F94" s="169" t="str">
        <f>IF(Tenderfoot!I40&lt;&gt;"", "A", "")</f>
        <v/>
      </c>
      <c r="G94" s="127"/>
      <c r="H94" s="296" t="str">
        <f>'2nd Class'!B38</f>
        <v>8a</v>
      </c>
      <c r="I94" s="306" t="str">
        <f>'2nd Class'!C38</f>
        <v>Participate in a flag ceremony for your school, religious institution, chartered organization, community, or Scouting activity.</v>
      </c>
      <c r="J94" s="297" t="str">
        <f>IF('2nd Class'!I38&lt;&gt;"", IF(ISTEXT('2nd Class'!I38), "A", '2nd Class'!I38), "")</f>
        <v/>
      </c>
      <c r="K94" s="123"/>
      <c r="L94" s="296"/>
      <c r="M94" s="298"/>
      <c r="N94" s="297"/>
      <c r="O94" s="123"/>
      <c r="S94"/>
    </row>
    <row r="95" spans="1:19" x14ac:dyDescent="0.2">
      <c r="A95" s="123"/>
      <c r="B95" s="123"/>
      <c r="C95" s="123"/>
      <c r="D95" s="308"/>
      <c r="E95" s="165" t="str">
        <f>Tenderfoot!C41</f>
        <v>• Push-ups (number correctly done in 60 seconds)</v>
      </c>
      <c r="F95" s="197" t="str">
        <f>IF(Tenderfoot!I41&lt;&gt;"",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IF(Tenderfoot!I42&lt;&gt;"", "A", "")</f>
        <v/>
      </c>
      <c r="G96" s="127"/>
      <c r="H96" s="196" t="str">
        <f>'2nd Class'!B39</f>
        <v>8b</v>
      </c>
      <c r="I96" s="196" t="str">
        <f>'2nd Class'!C39</f>
        <v>Explain what respect is due the flag of the United States</v>
      </c>
      <c r="J96" s="197" t="str">
        <f>IF('2nd Class'!I39&lt;&gt;"", IF(ISTEXT('2nd Class'!I39), "A", '2nd Class'!I39),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IF(Tenderfoot!I43&lt;&gt;"",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Class'!I40&lt;&gt;"", IF(ISTEXT('2nd Class'!I40), "A", '2nd Class'!I40), "")</f>
        <v/>
      </c>
      <c r="K97" s="123"/>
      <c r="L97" s="296" t="str">
        <f>'1st Class'!B42</f>
        <v>9a</v>
      </c>
      <c r="M97" s="298" t="str">
        <f>'1st Class'!C42</f>
        <v>Visit and discuss with a selected individual approved by your leader the constitutional rights and obligations of a U.S. citizen.</v>
      </c>
      <c r="N97" s="297" t="str">
        <f>IF('1st Class'!I42&lt;&gt;"", IF(ISTEXT('1st Class'!I42), "A", '1st Class'!I42), "")</f>
        <v/>
      </c>
      <c r="O97" s="123"/>
      <c r="S97"/>
    </row>
    <row r="98" spans="1:19" ht="12.75" customHeight="1" x14ac:dyDescent="0.2">
      <c r="A98" s="123"/>
      <c r="B98" s="123"/>
      <c r="C98" s="123"/>
      <c r="D98" s="308"/>
      <c r="E98" s="165" t="str">
        <f>Tenderfoot!C44</f>
        <v>• 1 mile walk/run (time)</v>
      </c>
      <c r="F98" s="197" t="str">
        <f>IF(Tenderfoot!I44&lt;&gt;"",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Class'!I43&lt;&gt;"", IF(ISTEXT('1st Class'!I43), "A", '1st Class'!I43), "")</f>
        <v/>
      </c>
      <c r="O99" s="123"/>
      <c r="S99"/>
    </row>
    <row r="100" spans="1:19" ht="25.5" x14ac:dyDescent="0.2">
      <c r="C100" s="123"/>
      <c r="D100" s="165" t="str">
        <f>Tenderfoot!B46</f>
        <v>7a</v>
      </c>
      <c r="E100" s="166" t="str">
        <f>Tenderfoot!C46</f>
        <v>Demonstrate how to display, raise, lower, and fold the US Flag.</v>
      </c>
      <c r="F100" s="197" t="str">
        <f>IF(Tenderfoot!I46&lt;&gt;"",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IF(Tenderfoot!I47&lt;&gt;"",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Class'!I41&lt;&gt;"", IF(ISTEXT('2nd Class'!I41), "A", '2nd Class'!I41),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Class'!I44&lt;&gt;"", IF(ISTEXT('1st Class'!I44), "A", '1st Class'!I44),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IF(Tenderfoot!I49&lt;&gt;"",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Class'!I45&lt;&gt;"", IF(ISTEXT('1st Class'!I45), "A", '1st Class'!I45),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Class'!I42&lt;&gt;"", IF(ISTEXT('2nd Class'!I42), "A", '2nd Class'!I42),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IF(Tenderfoot!I51&lt;&gt;"",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Class'!I47&lt;&gt;"", IF(ISTEXT('1st Class'!I47), "A", '1st Class'!I47),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IF(Tenderfoot!I52&lt;&gt;"", "A", "")</f>
        <v/>
      </c>
      <c r="H112" s="196" t="str">
        <f>'2nd Class'!B44</f>
        <v>9a</v>
      </c>
      <c r="I112" s="196" t="str">
        <f>'2nd Class'!C44</f>
        <v>Explain the three R's of personal safety and protection.</v>
      </c>
      <c r="J112" s="197" t="str">
        <f>IF('2nd Class'!I44&lt;&gt;"", IF(ISTEXT('2nd Class'!I44), "A", '2nd Class'!I44),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Class'!I45&lt;&gt;"", IF(ISTEXT('2nd Class'!I45), "A", '2nd Class'!I45),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IF(Tenderfoot!I53&lt;&gt;"",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Class'!I47&lt;&gt;"", IF(ISTEXT('2nd Class'!I47), "A", '2nd Class'!I47),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Class'!I49&lt;&gt;"", IF(ISTEXT('1st Class'!I49), "A", '1st Class'!I49),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Class'!I48&lt;&gt;"", IF(ISTEXT('2nd Class'!I48), "A", '2nd Class'!I48),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Class'!I50&lt;&gt;"", IF(ISTEXT('1st Class'!I50), "A", '1st Class'!I50), "")</f>
        <v/>
      </c>
    </row>
    <row r="122" spans="4:14" s="124" customFormat="1" ht="12.75" customHeight="1" x14ac:dyDescent="0.2">
      <c r="G122" s="163"/>
      <c r="H122" s="196">
        <f>'2nd Class'!B49</f>
        <v>12</v>
      </c>
      <c r="I122" s="195" t="str">
        <f>'2nd Class'!C49</f>
        <v>Successfully complete  your board of review for the Second Class rank.</v>
      </c>
      <c r="J122" s="197" t="str">
        <f>IF('2nd Class'!I49&lt;&gt;"", IF(ISTEXT('2nd Class'!I49), "A", '2nd Class'!I49),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Class'!I51&lt;&gt;"", IF(ISTEXT('1st Class'!I51), "A", '1st Class'!I51),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N97:N98"/>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85:E85"/>
    <mergeCell ref="D86:D90"/>
    <mergeCell ref="L86:L87"/>
    <mergeCell ref="M86:M87"/>
    <mergeCell ref="N86:N87"/>
    <mergeCell ref="H87:H92"/>
    <mergeCell ref="I87:I92"/>
    <mergeCell ref="J87:J92"/>
    <mergeCell ref="L89:M89"/>
    <mergeCell ref="L90:L92"/>
    <mergeCell ref="M90:M92"/>
    <mergeCell ref="N90:N92"/>
    <mergeCell ref="D91:D93"/>
    <mergeCell ref="E91:E93"/>
    <mergeCell ref="F91:F93"/>
    <mergeCell ref="H93:I93"/>
    <mergeCell ref="L93:L95"/>
    <mergeCell ref="M93:M95"/>
    <mergeCell ref="N93:N95"/>
    <mergeCell ref="D94:D98"/>
    <mergeCell ref="H94:H95"/>
    <mergeCell ref="I94:I95"/>
    <mergeCell ref="J94:J95"/>
    <mergeCell ref="L96:M96"/>
    <mergeCell ref="J78:J79"/>
    <mergeCell ref="L78:L80"/>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74:D76"/>
    <mergeCell ref="E74:E76"/>
    <mergeCell ref="F74:F76"/>
    <mergeCell ref="H74:H77"/>
    <mergeCell ref="I74:I77"/>
    <mergeCell ref="D77:D78"/>
    <mergeCell ref="E77:E78"/>
    <mergeCell ref="F77:F78"/>
    <mergeCell ref="H78:H79"/>
    <mergeCell ref="I78:I79"/>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61:E61"/>
    <mergeCell ref="H61:H68"/>
    <mergeCell ref="I61:I68"/>
    <mergeCell ref="D62:D70"/>
    <mergeCell ref="D52:D53"/>
    <mergeCell ref="E52:E53"/>
    <mergeCell ref="D71:D73"/>
    <mergeCell ref="E71:E73"/>
    <mergeCell ref="F71:F73"/>
    <mergeCell ref="H71:H73"/>
    <mergeCell ref="I71:I73"/>
    <mergeCell ref="F52:F53"/>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M58:M63"/>
    <mergeCell ref="N58:N63"/>
    <mergeCell ref="J61:J68"/>
    <mergeCell ref="L64:M64"/>
    <mergeCell ref="L67:L68"/>
    <mergeCell ref="M67:M68"/>
    <mergeCell ref="D59:D60"/>
    <mergeCell ref="E59:E60"/>
    <mergeCell ref="F59:F60"/>
    <mergeCell ref="H60:I60"/>
    <mergeCell ref="N48:N51"/>
    <mergeCell ref="D49:D51"/>
    <mergeCell ref="E49:E51"/>
    <mergeCell ref="F49:F51"/>
    <mergeCell ref="H51:I51"/>
    <mergeCell ref="L47:M47"/>
    <mergeCell ref="D48:E48"/>
    <mergeCell ref="H48:H50"/>
    <mergeCell ref="I48:I50"/>
    <mergeCell ref="J48:J50"/>
    <mergeCell ref="L48:L51"/>
    <mergeCell ref="M48:M51"/>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F46:F47"/>
    <mergeCell ref="F44:F45"/>
    <mergeCell ref="L38:M38"/>
    <mergeCell ref="H39:H40"/>
    <mergeCell ref="I39:I40"/>
    <mergeCell ref="J39:J40"/>
    <mergeCell ref="L39:L41"/>
    <mergeCell ref="M39:M41"/>
    <mergeCell ref="D31:D33"/>
    <mergeCell ref="E31:E33"/>
    <mergeCell ref="F31:F33"/>
    <mergeCell ref="L32:M32"/>
    <mergeCell ref="D34:D35"/>
    <mergeCell ref="E34:E35"/>
    <mergeCell ref="F34:F35"/>
    <mergeCell ref="H34:H35"/>
    <mergeCell ref="I34:I35"/>
    <mergeCell ref="J34:J35"/>
    <mergeCell ref="L35:L36"/>
    <mergeCell ref="M35:M36"/>
    <mergeCell ref="H36:H37"/>
    <mergeCell ref="I36:I37"/>
    <mergeCell ref="J36:J37"/>
    <mergeCell ref="H38:I38"/>
    <mergeCell ref="D38:F39"/>
    <mergeCell ref="D24:D25"/>
    <mergeCell ref="E24:E25"/>
    <mergeCell ref="F24:F25"/>
    <mergeCell ref="L24:L27"/>
    <mergeCell ref="M24:M27"/>
    <mergeCell ref="D26:D27"/>
    <mergeCell ref="E26:E27"/>
    <mergeCell ref="F26:F27"/>
    <mergeCell ref="H26:H29"/>
    <mergeCell ref="I26:I29"/>
    <mergeCell ref="J26:J29"/>
    <mergeCell ref="D28:D29"/>
    <mergeCell ref="E28:E29"/>
    <mergeCell ref="F28:F29"/>
    <mergeCell ref="L28:L31"/>
    <mergeCell ref="M28:M31"/>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H3:I3"/>
    <mergeCell ref="L3:M3"/>
    <mergeCell ref="H4:H8"/>
    <mergeCell ref="I4:I8"/>
    <mergeCell ref="J4:J8"/>
    <mergeCell ref="L4:L8"/>
    <mergeCell ref="M4:M8"/>
    <mergeCell ref="H30:H33"/>
    <mergeCell ref="I30:I33"/>
    <mergeCell ref="J30:J33"/>
    <mergeCell ref="L9:L12"/>
    <mergeCell ref="M14:M18"/>
    <mergeCell ref="H19:H20"/>
    <mergeCell ref="I19:I20"/>
    <mergeCell ref="J19:J20"/>
    <mergeCell ref="L19:L21"/>
    <mergeCell ref="M19:M21"/>
    <mergeCell ref="H21:H25"/>
    <mergeCell ref="I21:I25"/>
    <mergeCell ref="J21:J25"/>
    <mergeCell ref="L22:L23"/>
    <mergeCell ref="M22:M23"/>
    <mergeCell ref="D5:D7"/>
    <mergeCell ref="E5:E7"/>
    <mergeCell ref="F5:F7"/>
    <mergeCell ref="D8:D9"/>
    <mergeCell ref="E8:E9"/>
    <mergeCell ref="F8:F9"/>
    <mergeCell ref="H9:H11"/>
    <mergeCell ref="I9:I11"/>
    <mergeCell ref="J9:J11"/>
    <mergeCell ref="L1:N2"/>
    <mergeCell ref="D1:F2"/>
    <mergeCell ref="H1:J2"/>
    <mergeCell ref="N35:N36"/>
    <mergeCell ref="N19:N21"/>
    <mergeCell ref="N22:N23"/>
    <mergeCell ref="N24:N27"/>
    <mergeCell ref="N28:N31"/>
    <mergeCell ref="A1:B2"/>
    <mergeCell ref="D3:D4"/>
    <mergeCell ref="E3:E4"/>
    <mergeCell ref="F3:F4"/>
    <mergeCell ref="D22:D23"/>
    <mergeCell ref="E22:E23"/>
    <mergeCell ref="F22:F23"/>
    <mergeCell ref="N4:N8"/>
    <mergeCell ref="M9:M12"/>
    <mergeCell ref="N9:N12"/>
    <mergeCell ref="D10:D12"/>
    <mergeCell ref="E10:E12"/>
    <mergeCell ref="F10:F12"/>
    <mergeCell ref="L13:M13"/>
    <mergeCell ref="A14:B14"/>
    <mergeCell ref="L14:L1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7</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IF(Scout!J3&lt;&gt;"",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Class'!J4&lt;&gt;"", IF(ISTEXT('2nd Class'!J4), "A", '2nd Class'!J4),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Class'!J4&lt;&gt;"", IF(ISTEXT('1st Class'!J4), "A", '1st Class'!J4),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IF(Scout!J4&lt;&gt;"", "A", "")</f>
        <v/>
      </c>
      <c r="G5" s="127"/>
      <c r="H5" s="296"/>
      <c r="I5" s="307"/>
      <c r="J5" s="297"/>
      <c r="L5" s="296"/>
      <c r="M5" s="307"/>
      <c r="N5" s="297"/>
      <c r="O5"/>
      <c r="S5"/>
    </row>
    <row r="6" spans="1:19" ht="12.75" customHeight="1" x14ac:dyDescent="0.2">
      <c r="A6" s="131" t="s">
        <v>156</v>
      </c>
      <c r="B6" s="176" t="str">
        <f>Scout!J2</f>
        <v/>
      </c>
      <c r="C6" s="130"/>
      <c r="D6" s="300"/>
      <c r="E6" s="299"/>
      <c r="F6" s="295"/>
      <c r="G6" s="127"/>
      <c r="H6" s="296"/>
      <c r="I6" s="307"/>
      <c r="J6" s="297"/>
      <c r="L6" s="296"/>
      <c r="M6" s="307"/>
      <c r="N6" s="297"/>
      <c r="O6"/>
      <c r="S6"/>
    </row>
    <row r="7" spans="1:19" ht="12.75" customHeight="1" x14ac:dyDescent="0.2">
      <c r="A7" s="131" t="s">
        <v>15</v>
      </c>
      <c r="B7" s="176" t="str">
        <f>Tenderfoot!J2</f>
        <v/>
      </c>
      <c r="C7" s="130"/>
      <c r="D7" s="300"/>
      <c r="E7" s="299"/>
      <c r="F7" s="295"/>
      <c r="G7" s="127"/>
      <c r="H7" s="296"/>
      <c r="I7" s="307"/>
      <c r="J7" s="297"/>
      <c r="L7" s="296"/>
      <c r="M7" s="307"/>
      <c r="N7" s="297"/>
      <c r="O7"/>
      <c r="S7"/>
    </row>
    <row r="8" spans="1:19" ht="12.75" customHeight="1" x14ac:dyDescent="0.2">
      <c r="A8" s="131" t="s">
        <v>17</v>
      </c>
      <c r="B8" s="176" t="str">
        <f>'2nd Class'!J2</f>
        <v/>
      </c>
      <c r="C8" s="130"/>
      <c r="D8" s="300" t="str">
        <f>Scout!B5</f>
        <v>1c</v>
      </c>
      <c r="E8" s="299" t="str">
        <f>Scout!C5</f>
        <v>Demonstrate the Boy Scout sign, salute, and handshake.  Explain when they should be used.</v>
      </c>
      <c r="F8" s="295" t="str">
        <f>IF(Scout!J5&lt;&gt;"", "A", "")</f>
        <v/>
      </c>
      <c r="G8" s="127"/>
      <c r="H8" s="296"/>
      <c r="I8" s="307"/>
      <c r="J8" s="297"/>
      <c r="L8" s="296"/>
      <c r="M8" s="307"/>
      <c r="N8" s="297"/>
      <c r="O8"/>
      <c r="S8"/>
    </row>
    <row r="9" spans="1:19" ht="12.75" customHeight="1" x14ac:dyDescent="0.2">
      <c r="A9" s="131" t="s">
        <v>16</v>
      </c>
      <c r="B9" s="176" t="str">
        <f>'1st Class'!J2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Class'!J5&lt;&gt;"", IF(ISTEXT('2nd Class'!J5), "A", '2nd Class'!J5),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Class'!J5&lt;&gt;"", IF(ISTEXT('1st Class'!J5), "A", '1st Class'!J5),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IF(Scout!J6&lt;&gt;"",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Class'!J6&lt;&gt;"", IF(ISTEXT('2nd Class'!J6), "A", '2nd Class'!J6),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IF(Scout!J7&lt;&gt;"",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Class'!J7&lt;&gt;"", IF(ISTEXT('1st Class'!J7), "A", '1st Class'!J7),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IF(Scout!J8&lt;&gt;"",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Class'!J8&lt;&gt;"", IF(ISTEXT('2nd Class'!J8), "A", '2nd Class'!J8),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IF(Scout!J10&lt;&gt;"", "A", "")</f>
        <v/>
      </c>
      <c r="G18" s="127"/>
      <c r="H18" s="296"/>
      <c r="I18" s="298"/>
      <c r="J18" s="297"/>
      <c r="L18" s="296"/>
      <c r="M18" s="306"/>
      <c r="N18" s="297"/>
      <c r="O18"/>
      <c r="S18"/>
    </row>
    <row r="19" spans="1:19" ht="12.75" customHeight="1" x14ac:dyDescent="0.2">
      <c r="A19" s="148" t="s">
        <v>38</v>
      </c>
      <c r="B19" s="149" t="str">
        <f>'Troop Meetings'!J6</f>
        <v/>
      </c>
      <c r="D19" s="142" t="str">
        <f>Scout!B11</f>
        <v>2b</v>
      </c>
      <c r="E19" s="139" t="str">
        <f>Scout!C11</f>
        <v>Describe the four steps of Boy Scout advancement.</v>
      </c>
      <c r="F19" s="198" t="str">
        <f>IF(Scout!J11&lt;&gt;"", "A", "")</f>
        <v/>
      </c>
      <c r="G19" s="127"/>
      <c r="H19" s="296" t="str">
        <f>'2nd Class'!B9</f>
        <v>2b</v>
      </c>
      <c r="I19" s="298" t="str">
        <f>'2nd Class'!C9</f>
        <v>Use the tools listed in Tenderfoot requirement 3d to prepare tinder, kindling, and fuel wood for a cooking fire.</v>
      </c>
      <c r="J19" s="297" t="str">
        <f>IF('2nd Class'!J9&lt;&gt;"", IF(ISTEXT('2nd Class'!J9), "A", '2nd Class'!J9), "")</f>
        <v/>
      </c>
      <c r="L19" s="296" t="str">
        <f>'1st Class'!B8</f>
        <v>2b</v>
      </c>
      <c r="M19" s="298" t="str">
        <f>'1st Class'!C8</f>
        <v>Using the menu planned in 1st Class requirement 2a, make a list showing a budget and the food amounts needed to feed three or more boys.  Secure the ingredients.</v>
      </c>
      <c r="N19" s="297" t="str">
        <f>IF('1st Class'!J8&lt;&gt;"", IF(ISTEXT('1st Class'!J8), "A", '1st Class'!J8), "")</f>
        <v/>
      </c>
      <c r="O19"/>
      <c r="S19"/>
    </row>
    <row r="20" spans="1:19" x14ac:dyDescent="0.2">
      <c r="A20" s="148" t="s">
        <v>39</v>
      </c>
      <c r="B20" s="149" t="str">
        <f>Outings!J6</f>
        <v/>
      </c>
      <c r="C20" s="147"/>
      <c r="D20" s="142" t="str">
        <f>Scout!B12</f>
        <v>2c</v>
      </c>
      <c r="E20" s="139" t="str">
        <f>Scout!C12</f>
        <v>Describe the Boy Scout ranks and how they are earned.</v>
      </c>
      <c r="F20" s="198" t="str">
        <f>IF(Scout!J12&lt;&gt;"", "A", "")</f>
        <v/>
      </c>
      <c r="G20" s="127"/>
      <c r="H20" s="296"/>
      <c r="I20" s="298"/>
      <c r="J20" s="297"/>
      <c r="L20" s="296"/>
      <c r="M20" s="298"/>
      <c r="N20" s="297"/>
      <c r="O20"/>
      <c r="S20"/>
    </row>
    <row r="21" spans="1:19" ht="12.75" customHeight="1" x14ac:dyDescent="0.2">
      <c r="A21" s="148" t="s">
        <v>40</v>
      </c>
      <c r="B21" s="149" t="str">
        <f>'Nights Camping'!J7</f>
        <v/>
      </c>
      <c r="C21" s="150"/>
      <c r="D21" s="142" t="str">
        <f>Scout!B13</f>
        <v>2d</v>
      </c>
      <c r="E21" s="139" t="str">
        <f>Scout!C13</f>
        <v>Describe what merit badges are and how they are earned.</v>
      </c>
      <c r="F21" s="198" t="str">
        <f>IF(Scout!J13&lt;&gt;"",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Class'!J10&lt;&gt;"", IF(ISTEXT('2nd Class'!J10), "A", '2nd Class'!J10), "")</f>
        <v/>
      </c>
      <c r="L21" s="296"/>
      <c r="M21" s="298"/>
      <c r="N21" s="297"/>
      <c r="O21"/>
      <c r="S21"/>
    </row>
    <row r="22" spans="1:19" ht="12.75" customHeight="1" x14ac:dyDescent="0.2">
      <c r="A22" s="148" t="s">
        <v>41</v>
      </c>
      <c r="B22" s="149" t="str">
        <f>'Nights Camping'!J6</f>
        <v/>
      </c>
      <c r="C22" s="130"/>
      <c r="D22" s="300" t="str">
        <f>Scout!B14</f>
        <v>3a</v>
      </c>
      <c r="E22" s="299" t="str">
        <f>Scout!C14</f>
        <v>Explain the patrol method.  Describe the types of patrols that are used in your troop.</v>
      </c>
      <c r="F22" s="295" t="str">
        <f>IF(Scout!J14&lt;&gt;"", "A", "")</f>
        <v/>
      </c>
      <c r="G22" s="127"/>
      <c r="H22" s="296"/>
      <c r="I22" s="298"/>
      <c r="J22" s="297"/>
      <c r="L22" s="296" t="str">
        <f>'1st Class'!B9</f>
        <v>2c</v>
      </c>
      <c r="M22" s="298" t="str">
        <f>'1st Class'!C9</f>
        <v>Show which pans, utensils, and other gear will be needed to cook and serve these meals.</v>
      </c>
      <c r="N22" s="297" t="str">
        <f>IF('1st Class'!J9&lt;&gt;"", IF(ISTEXT('1st Class'!J9), "A", '1st Class'!J9),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IF(Scout!J15&lt;&gt;"",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Class'!J10&lt;&gt;"", IF(ISTEXT('1st Class'!J10), "A", '1st Class'!J10),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IF(Scout!J16&lt;&gt;"",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Class'!J11&lt;&gt;"", IF(ISTEXT('2nd Class'!J11), "A", '2nd Class'!J11), "")</f>
        <v/>
      </c>
      <c r="L26" s="296"/>
      <c r="M26" s="307"/>
      <c r="N26" s="297"/>
      <c r="O26"/>
      <c r="S26"/>
    </row>
    <row r="27" spans="1:19" ht="12.75" customHeight="1" x14ac:dyDescent="0.2">
      <c r="A27" s="155" t="str">
        <f>IF(Tenderfoot!J55="","",Tenderfoot!J55)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IF(Scout!J17&lt;&gt;"",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Class'!J11&lt;&gt;"", IF(ISTEXT('1st Class'!J11), "A", '1st Class'!J11), "")</f>
        <v/>
      </c>
      <c r="O28"/>
      <c r="S28"/>
    </row>
    <row r="29" spans="1:19" ht="12.75" customHeight="1" x14ac:dyDescent="0.2">
      <c r="A29" s="156" t="str">
        <f>IF('2nd Class'!J51="","",'2nd Class'!J51)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IF(Scout!J18&lt;&gt;"",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Class'!J12&lt;&gt;"", IF(ISTEXT('2nd Class'!J12), "A", '2nd Class'!J12), "")</f>
        <v/>
      </c>
      <c r="L30" s="296"/>
      <c r="M30" s="298"/>
      <c r="N30" s="297"/>
      <c r="O30"/>
      <c r="S30"/>
    </row>
    <row r="31" spans="1:19" ht="12.75" customHeight="1" x14ac:dyDescent="0.2">
      <c r="A31" s="158" t="str">
        <f>IF('1st Class'!J53="","",'1st Class'!J53)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IF(Scout!J19&lt;&gt;"",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Class'!J13&lt;&gt;"", IF(ISTEXT('1st Class'!J13), "A", '1st Class'!J13),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IF(Scout!J20&lt;&gt;"", "A", "")</f>
        <v/>
      </c>
      <c r="G34" s="152"/>
      <c r="H34" s="296" t="str">
        <f>'2nd Class'!B13</f>
        <v>2f</v>
      </c>
      <c r="I34" s="298" t="str">
        <f>'2nd Class'!C13</f>
        <v>Demonstrate tying the sheet bend knot. Describe a situation in which you would use this knot.</v>
      </c>
      <c r="J34" s="297" t="str">
        <f>IF('2nd Class'!J13&lt;&gt;"", IF(ISTEXT('2nd Class'!J13), "A", '2nd Class'!J13), "")</f>
        <v/>
      </c>
      <c r="L34" s="196" t="str">
        <f>'1st Class'!B14</f>
        <v>3b</v>
      </c>
      <c r="M34" s="196" t="str">
        <f>'1st Class'!C14</f>
        <v>Demonstrate tying the timber hitch and clove hitch.</v>
      </c>
      <c r="N34" s="197" t="str">
        <f>IF('1st Class'!J14&lt;&gt;"", IF(ISTEXT('1st Class'!J14), "A", '1st Class'!J14),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Class'!J15&lt;&gt;"", IF(ISTEXT('1st Class'!J15), "A", '1st Class'!J15),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Class'!J14&lt;&gt;"", IF(ISTEXT('2nd Class'!J14), "A", '2nd Class'!J14),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Class'!J16&lt;&gt;"", IF(ISTEXT('1st Class'!J16), "A", '1st Class'!J16),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Class'!J16&lt;&gt;"", IF(ISTEXT('2nd Class'!J16), "A", '2nd Class'!J16), "")</f>
        <v/>
      </c>
      <c r="L39" s="296" t="str">
        <f>'1st Class'!B18</f>
        <v>4a</v>
      </c>
      <c r="M39" s="298" t="str">
        <f>'1st Class'!C18</f>
        <v>Using a map and compass, complete an orienteering course that covers at least one mile and requires measuring the height and/or width of designated items.</v>
      </c>
      <c r="N39" s="297" t="str">
        <f>IF('1st Class'!J18&lt;&gt;"", IF(ISTEXT('1st Class'!J18), "A", '1st Class'!J18),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IF(Tenderfoot!J4&lt;&gt;"", "A", "")</f>
        <v/>
      </c>
      <c r="G41" s="127"/>
      <c r="H41" s="296" t="str">
        <f>'2nd Class'!B17</f>
        <v>3b</v>
      </c>
      <c r="I41" s="306" t="str">
        <f>'2nd Class'!C17</f>
        <v>Using a compass and map together, take a 5-mile hike or a 10-mile bike ride approved by your adult leader and your parent or guardian.</v>
      </c>
      <c r="J41" s="297" t="str">
        <f>IF('2nd Class'!J17&lt;&gt;"", IF(ISTEXT('2nd Class'!J17), "A", '2nd Class'!J17),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Class'!J19&lt;&gt;"", IF(ISTEXT('1st Class'!J19), "A", '1st Class'!J19),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Class'!J18&lt;&gt;"", IF(ISTEXT('2nd Class'!J18), "A", '2nd Class'!J18),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IF(Tenderfoot!J5&lt;&gt;"",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Class'!J19&lt;&gt;"", IF(ISTEXT('2nd Class'!J19), "A", '2nd Class'!J19),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IF(Tenderfoot!J6&lt;&gt;"",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Class'!J21&lt;&gt;"", IF(ISTEXT('2nd Class'!J21), "A", '2nd Class'!J21),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Class'!J21&lt;&gt;"", IF(ISTEXT('1st Class'!J21), "A", '1st Class'!J21),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IF(Tenderfoot!J8&lt;&gt;"",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IF(Tenderfoot!J9&lt;&gt;"", "A", "")</f>
        <v/>
      </c>
      <c r="G52" s="127"/>
      <c r="H52" s="196" t="str">
        <f>'2nd Class'!B23</f>
        <v>5a</v>
      </c>
      <c r="I52" s="196" t="str">
        <f>'2nd Class'!C23</f>
        <v>Tell what precautions must be taken for a safe swim.</v>
      </c>
      <c r="J52" s="197" t="str">
        <f>IF('2nd Class'!J23&lt;&gt;"", IF(ISTEXT('2nd Class'!J23), "A", '2nd Class'!J23), "")</f>
        <v/>
      </c>
      <c r="L52" s="296" t="str">
        <f>'1st Class'!B22</f>
        <v>5b</v>
      </c>
      <c r="M52" s="298" t="str">
        <f>'1st Class'!C22</f>
        <v>Identify two ways to obtain a weather forecast for an upcoming activity.  Explain why weather forecasts are important when planning an event.</v>
      </c>
      <c r="N52" s="297" t="str">
        <f>IF('1st Class'!J22&lt;&gt;"", IF(ISTEXT('1st Class'!J22), "A", '1st Class'!J22),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Class'!J24&lt;&gt;"", IF(ISTEXT('2nd Class'!J24), "A", '2nd Class'!J24),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IF(Tenderfoot!J10&lt;&gt;"", "A", "")</f>
        <v/>
      </c>
      <c r="G54" s="127"/>
      <c r="H54" s="296" t="str">
        <f>'2nd Class'!B25</f>
        <v>5c</v>
      </c>
      <c r="I54" s="298" t="str">
        <f>'2nd Class'!C25</f>
        <v>Demonstrate water rescue methods by reaching with your arm or leg, by reaching with a suitable object, and by throwing lines and objects.</v>
      </c>
      <c r="J54" s="297" t="str">
        <f>IF('2nd Class'!J25&lt;&gt;"", IF(ISTEXT('2nd Class'!J25), "A", '2nd Class'!J25),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Class'!J23&lt;&gt;"", IF(ISTEXT('1st Class'!J23), "A", '1st Class'!J23), "")</f>
        <v/>
      </c>
      <c r="O55"/>
      <c r="S55"/>
    </row>
    <row r="56" spans="1:19" ht="12.75" customHeight="1" x14ac:dyDescent="0.2">
      <c r="A56" s="183"/>
      <c r="B56" s="137"/>
      <c r="C56" s="123"/>
      <c r="D56" s="165" t="str">
        <f>Tenderfoot!B12</f>
        <v>3a</v>
      </c>
      <c r="E56" s="165" t="str">
        <f>Tenderfoot!C12</f>
        <v>Demonstrate a practical use of the square knot.</v>
      </c>
      <c r="F56" s="197" t="str">
        <f>IF(Tenderfoot!J12&lt;&gt;"",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IF(Tenderfoot!J13&lt;&gt;"",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Class'!J26&lt;&gt;"", IF(ISTEXT('2nd Class'!J26), "A", '2nd Class'!J26),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IF(Tenderfoot!J14&lt;&gt;"",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Class'!J24&lt;&gt;"", IF(ISTEXT('1st Class'!J24), "A", '1st Class'!J24),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IF(Tenderfoot!J15&lt;&gt;"",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Class'!J28&lt;&gt;"", IF(ISTEXT('2nd Class'!J28), "A", '2nd Class'!J28),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IF(Tenderfoot!J17&lt;&gt;"", UPPER(Tenderfoot!J17),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IF(Tenderfoot!J18&lt;&gt;"",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IF(Tenderfoot!J19&lt;&gt;"",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IF(Tenderfoot!J20&lt;&gt;"", "A", "")</f>
        <v/>
      </c>
      <c r="G65" s="127"/>
      <c r="H65" s="308"/>
      <c r="I65" s="298"/>
      <c r="J65" s="297"/>
      <c r="L65" s="196" t="str">
        <f>'1st Class'!B26</f>
        <v>6a</v>
      </c>
      <c r="M65" s="196" t="str">
        <f>'1st Class'!C26</f>
        <v>Successfully complete the BSA swimmer test.</v>
      </c>
      <c r="N65" s="197" t="str">
        <f>IF('1st Class'!J26&lt;&gt;"", IF(ISTEXT('1st Class'!J26), "A", '1st Class'!J26), "")</f>
        <v/>
      </c>
      <c r="O65"/>
      <c r="S65"/>
    </row>
    <row r="66" spans="1:19" ht="12.75" customHeight="1" x14ac:dyDescent="0.2">
      <c r="A66" s="201"/>
      <c r="B66" s="202"/>
      <c r="C66" s="123"/>
      <c r="D66" s="308"/>
      <c r="E66" s="165" t="str">
        <f>Tenderfoot!C21</f>
        <v>• Bites or stings of insects and ticks</v>
      </c>
      <c r="F66" s="197" t="str">
        <f>IF(Tenderfoot!J21&lt;&gt;"", "A", "")</f>
        <v/>
      </c>
      <c r="G66" s="127"/>
      <c r="H66" s="308"/>
      <c r="I66" s="298"/>
      <c r="J66" s="297"/>
      <c r="L66" s="196" t="str">
        <f>'1st Class'!B27</f>
        <v>6b</v>
      </c>
      <c r="M66" s="196" t="str">
        <f>'1st Class'!C27</f>
        <v>Tell what precautions must be taken for a safe trip afloat.</v>
      </c>
      <c r="N66" s="197" t="str">
        <f>IF('1st Class'!J27&lt;&gt;"", IF(ISTEXT('1st Class'!J27), "A", '1st Class'!J27), "")</f>
        <v/>
      </c>
      <c r="O66"/>
      <c r="S66"/>
    </row>
    <row r="67" spans="1:19" x14ac:dyDescent="0.2">
      <c r="A67" s="123"/>
      <c r="B67" s="123"/>
      <c r="C67" s="123"/>
      <c r="D67" s="308"/>
      <c r="E67" s="165" t="str">
        <f>Tenderfoot!C22</f>
        <v>• Venomous snakebite</v>
      </c>
      <c r="F67" s="197" t="str">
        <f>IF(Tenderfoot!J22&lt;&gt;"", "A", "")</f>
        <v/>
      </c>
      <c r="G67" s="127"/>
      <c r="H67" s="308"/>
      <c r="I67" s="298"/>
      <c r="J67" s="297"/>
      <c r="L67" s="296" t="str">
        <f>'1st Class'!B28</f>
        <v>6c</v>
      </c>
      <c r="M67" s="298" t="str">
        <f>'1st Class'!C28</f>
        <v>Identify the basic parts of a canoe, kayak, or other boat.  Identify the parts of a paddle or an oar.</v>
      </c>
      <c r="N67" s="297" t="str">
        <f>IF('1st Class'!J28&lt;&gt;"", IF(ISTEXT('1st Class'!J28), "A", '1st Class'!J28), "")</f>
        <v/>
      </c>
      <c r="O67"/>
      <c r="S67"/>
    </row>
    <row r="68" spans="1:19" ht="12.75" customHeight="1" x14ac:dyDescent="0.2">
      <c r="A68" s="123"/>
      <c r="B68" s="123"/>
      <c r="C68" s="123"/>
      <c r="D68" s="308"/>
      <c r="E68" s="165" t="str">
        <f>Tenderfoot!C23</f>
        <v>• Nosebleed</v>
      </c>
      <c r="F68" s="197" t="str">
        <f>IF(Tenderfoot!J23&lt;&gt;"",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IF(Tenderfoot!J24&lt;&gt;"", "A", "")</f>
        <v/>
      </c>
      <c r="G69" s="152"/>
      <c r="H69" s="296" t="str">
        <f>'2nd Class'!B29</f>
        <v>6b</v>
      </c>
      <c r="I69" s="298" t="str">
        <f>'2nd Class'!C29</f>
        <v>Show what to do for "hurry" cases of stopped breathing, stroke, severe bleeding, and ingested poisoning.</v>
      </c>
      <c r="J69" s="297" t="str">
        <f>IF('2nd Class'!J29&lt;&gt;"", IF(ISTEXT('2nd Class'!J29), "A", '2nd Class'!J29), "")</f>
        <v/>
      </c>
      <c r="L69" s="296" t="str">
        <f>'1st Class'!B29</f>
        <v>6d</v>
      </c>
      <c r="M69" s="298" t="str">
        <f>'1st Class'!C29</f>
        <v>Describe proper body positioning in a watercraft, depending on the type and size of the vessel.  Explain the importance of proper body position in the boat.</v>
      </c>
      <c r="N69" s="297" t="str">
        <f>IF('1st Class'!J29&lt;&gt;"", IF(ISTEXT('1st Class'!J29), "A", '1st Class'!J29), "")</f>
        <v/>
      </c>
      <c r="O69"/>
      <c r="S69"/>
    </row>
    <row r="70" spans="1:19" ht="12.75" customHeight="1" x14ac:dyDescent="0.2">
      <c r="A70" s="123"/>
      <c r="B70" s="123"/>
      <c r="C70" s="123"/>
      <c r="D70" s="308"/>
      <c r="E70" s="165" t="str">
        <f>Tenderfoot!C25</f>
        <v>• Choking</v>
      </c>
      <c r="F70" s="197" t="str">
        <f>IF(Tenderfoot!J25&lt;&gt;"",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IF(Tenderfoot!J26&lt;&gt;"", "A", "")</f>
        <v/>
      </c>
      <c r="G71" s="127"/>
      <c r="H71" s="296" t="str">
        <f>'2nd Class'!B30</f>
        <v>6c</v>
      </c>
      <c r="I71" s="298" t="str">
        <f>'2nd Class'!C30</f>
        <v>Tell what you can do while on a campout or hike to prevent or reduce the occurrence of the injuries listed in 2nd Class requirements 6a and 6b.</v>
      </c>
      <c r="J71" s="297" t="str">
        <f>IF('2nd Class'!J30&lt;&gt;"", IF(ISTEXT('2nd Class'!J30), "A", '2nd Class'!J30),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Class'!J30&lt;&gt;"", IF(ISTEXT('1st Class'!J30), "A", '1st Class'!J30),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IF(Tenderfoot!J27&lt;&gt;"",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Class'!J31&lt;&gt;"", IF(ISTEXT('2nd Class'!J31), "A", '2nd Class'!J31),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Class'!J32&lt;&gt;"", IF(ISTEXT('1st Class'!J32), "A", '1st Class'!J32),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IF(Tenderfoot!J28&lt;&gt;"",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Class'!J32&lt;&gt;"", IF(ISTEXT('2nd Class'!J32), "A", '2nd Class'!J32), "")</f>
        <v/>
      </c>
      <c r="K78" s="127"/>
      <c r="L78" s="296" t="str">
        <f>'1st Class'!B33</f>
        <v>7b</v>
      </c>
      <c r="M78" s="298" t="str">
        <f>'1st Class'!C33</f>
        <v>By yourself and with a partner, show how to transport a person from a smoke-filled room, and transport for at least 25 yards a person with a sprained ankle.</v>
      </c>
      <c r="N78" s="297" t="str">
        <f>IF('1st Class'!J33&lt;&gt;"", IF(ISTEXT('1st Class'!J33), "A", '1st Class'!J33),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IF(Tenderfoot!J30&lt;&gt;"",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Class'!J34&lt;&gt;"", IF(ISTEXT('2nd Class'!J34), "A", '2nd Class'!J34), "")</f>
        <v/>
      </c>
      <c r="K81" s="123"/>
      <c r="L81" s="296" t="str">
        <f>'1st Class'!B34</f>
        <v>7c</v>
      </c>
      <c r="M81" s="298" t="str">
        <f>'1st Class'!C34</f>
        <v>Tell the five most common signs of a heart attack.  Explain the steps/procedures in CPR.</v>
      </c>
      <c r="N81" s="297" t="str">
        <f>IF('1st Class'!J34&lt;&gt;"", IF(ISTEXT('1st Class'!J34), "A", '1st Class'!J34), "")</f>
        <v/>
      </c>
      <c r="O81" s="123"/>
      <c r="S81"/>
    </row>
    <row r="82" spans="1:19" ht="25.5" x14ac:dyDescent="0.2">
      <c r="A82" s="123"/>
      <c r="B82" s="123"/>
      <c r="C82" s="123"/>
      <c r="D82" s="165" t="str">
        <f>Tenderfoot!B31</f>
        <v>5b</v>
      </c>
      <c r="E82" s="166" t="str">
        <f>Tenderfoot!C31</f>
        <v>Describe what to do if you become lost on a hike or campout.</v>
      </c>
      <c r="F82" s="197" t="str">
        <f>IF(Tenderfoot!J31&lt;&gt;"",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IF(Tenderfoot!J32&lt;&gt;"",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Class'!J35&lt;&gt;"", IF(ISTEXT('1st Class'!J35), "A", '1st Class'!J35),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Class'!J35&lt;&gt;"", IF(ISTEXT('2nd Class'!J35), "A", '2nd Class'!J35),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IF(Tenderfoot!J34&lt;&gt;"",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Class'!J36&lt;&gt;"", IF(ISTEXT('1st Class'!J36), "A", '1st Class'!J36), "")</f>
        <v/>
      </c>
      <c r="O86" s="123"/>
      <c r="S86"/>
    </row>
    <row r="87" spans="1:19" ht="12.75" customHeight="1" x14ac:dyDescent="0.2">
      <c r="A87" s="123"/>
      <c r="B87" s="123"/>
      <c r="C87" s="123"/>
      <c r="D87" s="308"/>
      <c r="E87" s="165" t="str">
        <f>Tenderfoot!C35</f>
        <v>• Push-ups (number correctly done in 60 seconds)</v>
      </c>
      <c r="F87" s="197" t="str">
        <f>IF(Tenderfoot!J35&lt;&gt;"",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Class'!J36&lt;&gt;"", IF(ISTEXT('2nd Class'!J36), "A", '2nd Class'!J36),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IF(Tenderfoot!J36&lt;&gt;"", "A", "")</f>
        <v/>
      </c>
      <c r="G88" s="127"/>
      <c r="H88" s="296"/>
      <c r="I88" s="306"/>
      <c r="J88" s="297"/>
      <c r="K88" s="123"/>
      <c r="L88" s="196" t="str">
        <f>'1st Class'!B37</f>
        <v>7f</v>
      </c>
      <c r="M88" s="196" t="str">
        <f>'1st Class'!C37</f>
        <v>Explain how to obtain potable water in an emergency.</v>
      </c>
      <c r="N88" s="197" t="str">
        <f>IF('1st Class'!J37&lt;&gt;"", IF(ISTEXT('1st Class'!J37), "A", '1st Class'!J37), "")</f>
        <v/>
      </c>
      <c r="O88" s="123"/>
      <c r="S88"/>
    </row>
    <row r="89" spans="1:19" x14ac:dyDescent="0.2">
      <c r="A89" s="123"/>
      <c r="B89" s="123"/>
      <c r="C89" s="123"/>
      <c r="D89" s="308"/>
      <c r="E89" s="165" t="str">
        <f>Tenderfoot!C37</f>
        <v>• Back-saver sit-and-reach (distance stretched)</v>
      </c>
      <c r="F89" s="197" t="str">
        <f>IF(Tenderfoot!J37&lt;&gt;"",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IF(Tenderfoot!J38&lt;&gt;"",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Class'!J39&lt;&gt;"", IF(ISTEXT('1st Class'!J39), "A", '1st Class'!J39),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IF(Tenderfoot!J39&lt;&gt;"",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Class'!J40&lt;&gt;"", IF(ISTEXT('1st Class'!J40), "A", '1st Class'!J40), "")</f>
        <v/>
      </c>
      <c r="O93" s="123"/>
      <c r="S93"/>
    </row>
    <row r="94" spans="1:19" ht="12.75" customHeight="1" x14ac:dyDescent="0.2">
      <c r="A94" s="123"/>
      <c r="B94" s="123"/>
      <c r="C94" s="123"/>
      <c r="D94" s="308" t="str">
        <f>Tenderfoot!B40</f>
        <v>6c</v>
      </c>
      <c r="E94" s="165" t="str">
        <f>Tenderfoot!C40</f>
        <v>Show improvement in each activity after 30 days:</v>
      </c>
      <c r="F94" s="169" t="str">
        <f>IF(Tenderfoot!J40&lt;&gt;"", "A", "")</f>
        <v/>
      </c>
      <c r="G94" s="127"/>
      <c r="H94" s="296" t="str">
        <f>'2nd Class'!B38</f>
        <v>8a</v>
      </c>
      <c r="I94" s="306" t="str">
        <f>'2nd Class'!C38</f>
        <v>Participate in a flag ceremony for your school, religious institution, chartered organization, community, or Scouting activity.</v>
      </c>
      <c r="J94" s="297" t="str">
        <f>IF('2nd Class'!J38&lt;&gt;"", IF(ISTEXT('2nd Class'!J38), "A", '2nd Class'!J38), "")</f>
        <v/>
      </c>
      <c r="K94" s="123"/>
      <c r="L94" s="296"/>
      <c r="M94" s="298"/>
      <c r="N94" s="297"/>
      <c r="O94" s="123"/>
      <c r="S94"/>
    </row>
    <row r="95" spans="1:19" x14ac:dyDescent="0.2">
      <c r="A95" s="123"/>
      <c r="B95" s="123"/>
      <c r="C95" s="123"/>
      <c r="D95" s="308"/>
      <c r="E95" s="165" t="str">
        <f>Tenderfoot!C41</f>
        <v>• Push-ups (number correctly done in 60 seconds)</v>
      </c>
      <c r="F95" s="197" t="str">
        <f>IF(Tenderfoot!J41&lt;&gt;"",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IF(Tenderfoot!J42&lt;&gt;"", "A", "")</f>
        <v/>
      </c>
      <c r="G96" s="127"/>
      <c r="H96" s="196" t="str">
        <f>'2nd Class'!B39</f>
        <v>8b</v>
      </c>
      <c r="I96" s="196" t="str">
        <f>'2nd Class'!C39</f>
        <v>Explain what respect is due the flag of the United States</v>
      </c>
      <c r="J96" s="197" t="str">
        <f>IF('2nd Class'!J39&lt;&gt;"", IF(ISTEXT('2nd Class'!J39), "A", '2nd Class'!J39),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IF(Tenderfoot!J43&lt;&gt;"",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Class'!J40&lt;&gt;"", IF(ISTEXT('2nd Class'!J40), "A", '2nd Class'!J40), "")</f>
        <v/>
      </c>
      <c r="K97" s="123"/>
      <c r="L97" s="296" t="str">
        <f>'1st Class'!B42</f>
        <v>9a</v>
      </c>
      <c r="M97" s="298" t="str">
        <f>'1st Class'!C42</f>
        <v>Visit and discuss with a selected individual approved by your leader the constitutional rights and obligations of a U.S. citizen.</v>
      </c>
      <c r="N97" s="297" t="str">
        <f>IF('1st Class'!J42&lt;&gt;"", IF(ISTEXT('1st Class'!J42), "A", '1st Class'!J42), "")</f>
        <v/>
      </c>
      <c r="O97" s="123"/>
      <c r="S97"/>
    </row>
    <row r="98" spans="1:19" ht="12.75" customHeight="1" x14ac:dyDescent="0.2">
      <c r="A98" s="123"/>
      <c r="B98" s="123"/>
      <c r="C98" s="123"/>
      <c r="D98" s="308"/>
      <c r="E98" s="165" t="str">
        <f>Tenderfoot!C44</f>
        <v>• 1 mile walk/run (time)</v>
      </c>
      <c r="F98" s="197" t="str">
        <f>IF(Tenderfoot!J44&lt;&gt;"",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Class'!J43&lt;&gt;"", IF(ISTEXT('1st Class'!J43), "A", '1st Class'!J43), "")</f>
        <v/>
      </c>
      <c r="O99" s="123"/>
      <c r="S99"/>
    </row>
    <row r="100" spans="1:19" ht="25.5" x14ac:dyDescent="0.2">
      <c r="C100" s="123"/>
      <c r="D100" s="165" t="str">
        <f>Tenderfoot!B46</f>
        <v>7a</v>
      </c>
      <c r="E100" s="166" t="str">
        <f>Tenderfoot!C46</f>
        <v>Demonstrate how to display, raise, lower, and fold the US Flag.</v>
      </c>
      <c r="F100" s="197" t="str">
        <f>IF(Tenderfoot!J46&lt;&gt;"",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IF(Tenderfoot!J47&lt;&gt;"",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Class'!J41&lt;&gt;"", IF(ISTEXT('2nd Class'!J41), "A", '2nd Class'!J41),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Class'!J44&lt;&gt;"", IF(ISTEXT('1st Class'!J44), "A", '1st Class'!J44),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IF(Tenderfoot!J49&lt;&gt;"",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Class'!J45&lt;&gt;"", IF(ISTEXT('1st Class'!J45), "A", '1st Class'!J45),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Class'!J42&lt;&gt;"", IF(ISTEXT('2nd Class'!J42), "A", '2nd Class'!J42),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IF(Tenderfoot!J51&lt;&gt;"",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Class'!J47&lt;&gt;"", IF(ISTEXT('1st Class'!J47), "A", '1st Class'!J47),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IF(Tenderfoot!J52&lt;&gt;"", "A", "")</f>
        <v/>
      </c>
      <c r="H112" s="196" t="str">
        <f>'2nd Class'!B44</f>
        <v>9a</v>
      </c>
      <c r="I112" s="196" t="str">
        <f>'2nd Class'!C44</f>
        <v>Explain the three R's of personal safety and protection.</v>
      </c>
      <c r="J112" s="197" t="str">
        <f>IF('2nd Class'!J44&lt;&gt;"", IF(ISTEXT('2nd Class'!J44), "A", '2nd Class'!J44),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Class'!J45&lt;&gt;"", IF(ISTEXT('2nd Class'!J45), "A", '2nd Class'!J45),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IF(Tenderfoot!J53&lt;&gt;"",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Class'!J47&lt;&gt;"", IF(ISTEXT('2nd Class'!J47), "A", '2nd Class'!J47),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Class'!J49&lt;&gt;"", IF(ISTEXT('1st Class'!J49), "A", '1st Class'!J49),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Class'!J48&lt;&gt;"", IF(ISTEXT('2nd Class'!J48), "A", '2nd Class'!J48),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Class'!J50&lt;&gt;"", IF(ISTEXT('1st Class'!J50), "A", '1st Class'!J50), "")</f>
        <v/>
      </c>
    </row>
    <row r="122" spans="4:14" s="124" customFormat="1" ht="12.75" customHeight="1" x14ac:dyDescent="0.2">
      <c r="G122" s="163"/>
      <c r="H122" s="196">
        <f>'2nd Class'!B49</f>
        <v>12</v>
      </c>
      <c r="I122" s="195" t="str">
        <f>'2nd Class'!C49</f>
        <v>Successfully complete  your board of review for the Second Class rank.</v>
      </c>
      <c r="J122" s="197" t="str">
        <f>IF('2nd Class'!J49&lt;&gt;"", IF(ISTEXT('2nd Class'!J49), "A", '2nd Class'!J49),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Class'!J51&lt;&gt;"", IF(ISTEXT('1st Class'!J51), "A", '1st Class'!J51),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91:D93"/>
    <mergeCell ref="E91:E93"/>
    <mergeCell ref="F91:F93"/>
    <mergeCell ref="H93:I93"/>
    <mergeCell ref="L93:L95"/>
    <mergeCell ref="M93:M95"/>
    <mergeCell ref="N93:N95"/>
    <mergeCell ref="D94:D98"/>
    <mergeCell ref="H94:H95"/>
    <mergeCell ref="I94:I95"/>
    <mergeCell ref="J94:J95"/>
    <mergeCell ref="L96:M96"/>
    <mergeCell ref="N97:N98"/>
    <mergeCell ref="L86:L87"/>
    <mergeCell ref="M86:M87"/>
    <mergeCell ref="N86:N87"/>
    <mergeCell ref="H87:H92"/>
    <mergeCell ref="I87:I92"/>
    <mergeCell ref="J87:J92"/>
    <mergeCell ref="L89:M89"/>
    <mergeCell ref="L90:L92"/>
    <mergeCell ref="M90:M92"/>
    <mergeCell ref="N90:N92"/>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85:E85"/>
    <mergeCell ref="D86:D90"/>
    <mergeCell ref="H74:H77"/>
    <mergeCell ref="I74:I77"/>
    <mergeCell ref="D77:D78"/>
    <mergeCell ref="E77:E78"/>
    <mergeCell ref="F77:F78"/>
    <mergeCell ref="H78:H79"/>
    <mergeCell ref="I78:I79"/>
    <mergeCell ref="J78:J79"/>
    <mergeCell ref="L78:L80"/>
    <mergeCell ref="D71:D73"/>
    <mergeCell ref="E71:E73"/>
    <mergeCell ref="F71:F73"/>
    <mergeCell ref="H71:H73"/>
    <mergeCell ref="I71:I73"/>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74:D76"/>
    <mergeCell ref="E74:E76"/>
    <mergeCell ref="F74:F76"/>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D59:D60"/>
    <mergeCell ref="E59:E60"/>
    <mergeCell ref="F59:F60"/>
    <mergeCell ref="H60:I60"/>
    <mergeCell ref="D61:E61"/>
    <mergeCell ref="H61:H68"/>
    <mergeCell ref="I61:I68"/>
    <mergeCell ref="D62:D70"/>
    <mergeCell ref="D52:D53"/>
    <mergeCell ref="E52:E53"/>
    <mergeCell ref="H39:H40"/>
    <mergeCell ref="I39:I40"/>
    <mergeCell ref="N48:N51"/>
    <mergeCell ref="D49:D51"/>
    <mergeCell ref="E49:E51"/>
    <mergeCell ref="F49:F51"/>
    <mergeCell ref="H51:I51"/>
    <mergeCell ref="L47:M47"/>
    <mergeCell ref="D48:E48"/>
    <mergeCell ref="H48:H50"/>
    <mergeCell ref="I48:I50"/>
    <mergeCell ref="J48:J50"/>
    <mergeCell ref="L48:L51"/>
    <mergeCell ref="M48:M51"/>
    <mergeCell ref="E31:E33"/>
    <mergeCell ref="F31:F33"/>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D28:D29"/>
    <mergeCell ref="E28:E29"/>
    <mergeCell ref="F28:F29"/>
    <mergeCell ref="L28:L31"/>
    <mergeCell ref="M28:M31"/>
    <mergeCell ref="J39:J40"/>
    <mergeCell ref="L39:L41"/>
    <mergeCell ref="M39:M41"/>
    <mergeCell ref="L32:M32"/>
    <mergeCell ref="D34:D35"/>
    <mergeCell ref="E34:E35"/>
    <mergeCell ref="F34:F35"/>
    <mergeCell ref="H34:H35"/>
    <mergeCell ref="I34:I35"/>
    <mergeCell ref="J34:J35"/>
    <mergeCell ref="L35:L36"/>
    <mergeCell ref="M35:M36"/>
    <mergeCell ref="H36:H37"/>
    <mergeCell ref="I36:I37"/>
    <mergeCell ref="J36:J37"/>
    <mergeCell ref="H30:H33"/>
    <mergeCell ref="I30:I33"/>
    <mergeCell ref="J30:J33"/>
    <mergeCell ref="D31:D33"/>
    <mergeCell ref="D22:D23"/>
    <mergeCell ref="E22:E23"/>
    <mergeCell ref="F22:F23"/>
    <mergeCell ref="L22:L23"/>
    <mergeCell ref="M22:M23"/>
    <mergeCell ref="H19:H20"/>
    <mergeCell ref="I19:I20"/>
    <mergeCell ref="J19:J20"/>
    <mergeCell ref="L19:L21"/>
    <mergeCell ref="M19:M21"/>
    <mergeCell ref="H21:H25"/>
    <mergeCell ref="I21:I25"/>
    <mergeCell ref="J21:J25"/>
    <mergeCell ref="D24:D25"/>
    <mergeCell ref="E24:E25"/>
    <mergeCell ref="F24:F25"/>
    <mergeCell ref="L24:L27"/>
    <mergeCell ref="M24:M27"/>
    <mergeCell ref="D26:D27"/>
    <mergeCell ref="E26:E27"/>
    <mergeCell ref="F26:F27"/>
    <mergeCell ref="H26:H29"/>
    <mergeCell ref="I26:I29"/>
    <mergeCell ref="J26:J29"/>
    <mergeCell ref="A14:B14"/>
    <mergeCell ref="L14:L18"/>
    <mergeCell ref="M14:M18"/>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L4:L8"/>
    <mergeCell ref="M4:M8"/>
    <mergeCell ref="N35:N36"/>
    <mergeCell ref="N19:N21"/>
    <mergeCell ref="N22:N23"/>
    <mergeCell ref="N24:N27"/>
    <mergeCell ref="N28:N31"/>
    <mergeCell ref="N4:N8"/>
    <mergeCell ref="D5:D7"/>
    <mergeCell ref="E5:E7"/>
    <mergeCell ref="F5:F7"/>
    <mergeCell ref="D8:D9"/>
    <mergeCell ref="E8:E9"/>
    <mergeCell ref="F8:F9"/>
    <mergeCell ref="H9:H11"/>
    <mergeCell ref="I9:I11"/>
    <mergeCell ref="J9:J11"/>
    <mergeCell ref="L9:L12"/>
    <mergeCell ref="M9:M12"/>
    <mergeCell ref="N9:N12"/>
    <mergeCell ref="D10:D12"/>
    <mergeCell ref="E10:E12"/>
    <mergeCell ref="F10:F12"/>
    <mergeCell ref="L13:M13"/>
    <mergeCell ref="A1:B2"/>
    <mergeCell ref="D3:D4"/>
    <mergeCell ref="E3:E4"/>
    <mergeCell ref="F3:F4"/>
    <mergeCell ref="L1:N2"/>
    <mergeCell ref="D1:F2"/>
    <mergeCell ref="H1:J2"/>
    <mergeCell ref="M58:M63"/>
    <mergeCell ref="N58:N63"/>
    <mergeCell ref="J61:J68"/>
    <mergeCell ref="L64:M64"/>
    <mergeCell ref="L67:L68"/>
    <mergeCell ref="M67:M68"/>
    <mergeCell ref="F46:F47"/>
    <mergeCell ref="F44:F45"/>
    <mergeCell ref="F52:F53"/>
    <mergeCell ref="D38:F39"/>
    <mergeCell ref="H38:I38"/>
    <mergeCell ref="L38:M38"/>
    <mergeCell ref="H3:I3"/>
    <mergeCell ref="L3:M3"/>
    <mergeCell ref="H4:H8"/>
    <mergeCell ref="I4:I8"/>
    <mergeCell ref="J4:J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8</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IF(Scout!K3&lt;&gt;"",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Class'!K4&lt;&gt;"", IF(ISTEXT('2nd Class'!K4), "A", '2nd Class'!K4),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Class'!K4&lt;&gt;"", IF(ISTEXT('1st Class'!K4), "A", '1st Class'!K4),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IF(Scout!K4&lt;&gt;"", "A", "")</f>
        <v/>
      </c>
      <c r="G5" s="127"/>
      <c r="H5" s="296"/>
      <c r="I5" s="307"/>
      <c r="J5" s="297"/>
      <c r="L5" s="296"/>
      <c r="M5" s="307"/>
      <c r="N5" s="297"/>
      <c r="O5"/>
      <c r="S5"/>
    </row>
    <row r="6" spans="1:19" ht="12.75" customHeight="1" x14ac:dyDescent="0.2">
      <c r="A6" s="131" t="s">
        <v>156</v>
      </c>
      <c r="B6" s="176" t="str">
        <f>Scout!K2</f>
        <v/>
      </c>
      <c r="C6" s="130"/>
      <c r="D6" s="300"/>
      <c r="E6" s="299"/>
      <c r="F6" s="295"/>
      <c r="G6" s="127"/>
      <c r="H6" s="296"/>
      <c r="I6" s="307"/>
      <c r="J6" s="297"/>
      <c r="L6" s="296"/>
      <c r="M6" s="307"/>
      <c r="N6" s="297"/>
      <c r="O6"/>
      <c r="S6"/>
    </row>
    <row r="7" spans="1:19" ht="12.75" customHeight="1" x14ac:dyDescent="0.2">
      <c r="A7" s="131" t="s">
        <v>15</v>
      </c>
      <c r="B7" s="176" t="str">
        <f>Tenderfoot!K2</f>
        <v/>
      </c>
      <c r="C7" s="130"/>
      <c r="D7" s="300"/>
      <c r="E7" s="299"/>
      <c r="F7" s="295"/>
      <c r="G7" s="127"/>
      <c r="H7" s="296"/>
      <c r="I7" s="307"/>
      <c r="J7" s="297"/>
      <c r="L7" s="296"/>
      <c r="M7" s="307"/>
      <c r="N7" s="297"/>
      <c r="O7"/>
      <c r="S7"/>
    </row>
    <row r="8" spans="1:19" ht="12.75" customHeight="1" x14ac:dyDescent="0.2">
      <c r="A8" s="131" t="s">
        <v>17</v>
      </c>
      <c r="B8" s="176" t="str">
        <f>'2nd Class'!K2</f>
        <v/>
      </c>
      <c r="C8" s="130"/>
      <c r="D8" s="300" t="str">
        <f>Scout!B5</f>
        <v>1c</v>
      </c>
      <c r="E8" s="299" t="str">
        <f>Scout!C5</f>
        <v>Demonstrate the Boy Scout sign, salute, and handshake.  Explain when they should be used.</v>
      </c>
      <c r="F8" s="295" t="str">
        <f>IF(Scout!K5&lt;&gt;"", "A", "")</f>
        <v/>
      </c>
      <c r="G8" s="127"/>
      <c r="H8" s="296"/>
      <c r="I8" s="307"/>
      <c r="J8" s="297"/>
      <c r="L8" s="296"/>
      <c r="M8" s="307"/>
      <c r="N8" s="297"/>
      <c r="O8"/>
      <c r="S8"/>
    </row>
    <row r="9" spans="1:19" ht="12.75" customHeight="1" x14ac:dyDescent="0.2">
      <c r="A9" s="131" t="s">
        <v>16</v>
      </c>
      <c r="B9" s="176" t="str">
        <f>'1st Class'!K2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Class'!K5&lt;&gt;"", IF(ISTEXT('2nd Class'!K5), "A", '2nd Class'!K5),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Class'!K5&lt;&gt;"", IF(ISTEXT('1st Class'!K5), "A", '1st Class'!K5),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IF(Scout!K6&lt;&gt;"",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Class'!K6&lt;&gt;"", IF(ISTEXT('2nd Class'!K6), "A", '2nd Class'!K6),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IF(Scout!K7&lt;&gt;"",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Class'!K7&lt;&gt;"", IF(ISTEXT('1st Class'!K7), "A", '1st Class'!K7),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IF(Scout!K8&lt;&gt;"",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Class'!K8&lt;&gt;"", IF(ISTEXT('2nd Class'!K8), "A", '2nd Class'!K8),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IF(Scout!K10&lt;&gt;"", "A", "")</f>
        <v/>
      </c>
      <c r="G18" s="127"/>
      <c r="H18" s="296"/>
      <c r="I18" s="298"/>
      <c r="J18" s="297"/>
      <c r="L18" s="296"/>
      <c r="M18" s="306"/>
      <c r="N18" s="297"/>
      <c r="O18"/>
      <c r="S18"/>
    </row>
    <row r="19" spans="1:19" ht="12.75" customHeight="1" x14ac:dyDescent="0.2">
      <c r="A19" s="148" t="s">
        <v>38</v>
      </c>
      <c r="B19" s="149" t="str">
        <f>'Troop Meetings'!K6</f>
        <v/>
      </c>
      <c r="D19" s="142" t="str">
        <f>Scout!B11</f>
        <v>2b</v>
      </c>
      <c r="E19" s="139" t="str">
        <f>Scout!C11</f>
        <v>Describe the four steps of Boy Scout advancement.</v>
      </c>
      <c r="F19" s="198" t="str">
        <f>IF(Scout!K11&lt;&gt;"", "A", "")</f>
        <v/>
      </c>
      <c r="G19" s="127"/>
      <c r="H19" s="296" t="str">
        <f>'2nd Class'!B9</f>
        <v>2b</v>
      </c>
      <c r="I19" s="298" t="str">
        <f>'2nd Class'!C9</f>
        <v>Use the tools listed in Tenderfoot requirement 3d to prepare tinder, kindling, and fuel wood for a cooking fire.</v>
      </c>
      <c r="J19" s="297" t="str">
        <f>IF('2nd Class'!K9&lt;&gt;"", IF(ISTEXT('2nd Class'!K9), "A", '2nd Class'!K9), "")</f>
        <v/>
      </c>
      <c r="L19" s="296" t="str">
        <f>'1st Class'!B8</f>
        <v>2b</v>
      </c>
      <c r="M19" s="298" t="str">
        <f>'1st Class'!C8</f>
        <v>Using the menu planned in 1st Class requirement 2a, make a list showing a budget and the food amounts needed to feed three or more boys.  Secure the ingredients.</v>
      </c>
      <c r="N19" s="297" t="str">
        <f>IF('1st Class'!K8&lt;&gt;"", IF(ISTEXT('1st Class'!K8), "A", '1st Class'!K8), "")</f>
        <v/>
      </c>
      <c r="O19"/>
      <c r="S19"/>
    </row>
    <row r="20" spans="1:19" x14ac:dyDescent="0.2">
      <c r="A20" s="148" t="s">
        <v>39</v>
      </c>
      <c r="B20" s="149" t="str">
        <f>Outings!K6</f>
        <v/>
      </c>
      <c r="C20" s="147"/>
      <c r="D20" s="142" t="str">
        <f>Scout!B12</f>
        <v>2c</v>
      </c>
      <c r="E20" s="139" t="str">
        <f>Scout!C12</f>
        <v>Describe the Boy Scout ranks and how they are earned.</v>
      </c>
      <c r="F20" s="198" t="str">
        <f>IF(Scout!K12&lt;&gt;"", "A", "")</f>
        <v/>
      </c>
      <c r="G20" s="127"/>
      <c r="H20" s="296"/>
      <c r="I20" s="298"/>
      <c r="J20" s="297"/>
      <c r="L20" s="296"/>
      <c r="M20" s="298"/>
      <c r="N20" s="297"/>
      <c r="O20"/>
      <c r="S20"/>
    </row>
    <row r="21" spans="1:19" ht="12.75" customHeight="1" x14ac:dyDescent="0.2">
      <c r="A21" s="148" t="s">
        <v>40</v>
      </c>
      <c r="B21" s="149" t="str">
        <f>'Nights Camping'!K7</f>
        <v/>
      </c>
      <c r="C21" s="150"/>
      <c r="D21" s="142" t="str">
        <f>Scout!B13</f>
        <v>2d</v>
      </c>
      <c r="E21" s="139" t="str">
        <f>Scout!C13</f>
        <v>Describe what merit badges are and how they are earned.</v>
      </c>
      <c r="F21" s="198" t="str">
        <f>IF(Scout!K13&lt;&gt;"",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Class'!K10&lt;&gt;"", IF(ISTEXT('2nd Class'!K10), "A", '2nd Class'!K10), "")</f>
        <v/>
      </c>
      <c r="L21" s="296"/>
      <c r="M21" s="298"/>
      <c r="N21" s="297"/>
      <c r="O21"/>
      <c r="S21"/>
    </row>
    <row r="22" spans="1:19" ht="12.75" customHeight="1" x14ac:dyDescent="0.2">
      <c r="A22" s="148" t="s">
        <v>41</v>
      </c>
      <c r="B22" s="149" t="str">
        <f>'Nights Camping'!K6</f>
        <v/>
      </c>
      <c r="C22" s="130"/>
      <c r="D22" s="300" t="str">
        <f>Scout!B14</f>
        <v>3a</v>
      </c>
      <c r="E22" s="299" t="str">
        <f>Scout!C14</f>
        <v>Explain the patrol method.  Describe the types of patrols that are used in your troop.</v>
      </c>
      <c r="F22" s="295" t="str">
        <f>IF(Scout!K14&lt;&gt;"", "A", "")</f>
        <v/>
      </c>
      <c r="G22" s="127"/>
      <c r="H22" s="296"/>
      <c r="I22" s="298"/>
      <c r="J22" s="297"/>
      <c r="L22" s="296" t="str">
        <f>'1st Class'!B9</f>
        <v>2c</v>
      </c>
      <c r="M22" s="298" t="str">
        <f>'1st Class'!C9</f>
        <v>Show which pans, utensils, and other gear will be needed to cook and serve these meals.</v>
      </c>
      <c r="N22" s="297" t="str">
        <f>IF('1st Class'!K9&lt;&gt;"", IF(ISTEXT('1st Class'!K9), "A", '1st Class'!K9),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IF(Scout!K15&lt;&gt;"",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Class'!K10&lt;&gt;"", IF(ISTEXT('1st Class'!K10), "A", '1st Class'!K10),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IF(Scout!K16&lt;&gt;"",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Class'!K11&lt;&gt;"", IF(ISTEXT('2nd Class'!K11), "A", '2nd Class'!K11), "")</f>
        <v/>
      </c>
      <c r="L26" s="296"/>
      <c r="M26" s="307"/>
      <c r="N26" s="297"/>
      <c r="O26"/>
      <c r="S26"/>
    </row>
    <row r="27" spans="1:19" ht="12.75" customHeight="1" x14ac:dyDescent="0.2">
      <c r="A27" s="155" t="str">
        <f>IF(Tenderfoot!K55="","",Tenderfoot!K55)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IF(Scout!K17&lt;&gt;"",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Class'!K11&lt;&gt;"", IF(ISTEXT('1st Class'!K11), "A", '1st Class'!K11), "")</f>
        <v/>
      </c>
      <c r="O28"/>
      <c r="S28"/>
    </row>
    <row r="29" spans="1:19" ht="12.75" customHeight="1" x14ac:dyDescent="0.2">
      <c r="A29" s="156" t="str">
        <f>IF('2nd Class'!K51="","",'2nd Class'!K51)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IF(Scout!K18&lt;&gt;"",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Class'!K12&lt;&gt;"", IF(ISTEXT('2nd Class'!K12), "A", '2nd Class'!K12), "")</f>
        <v/>
      </c>
      <c r="L30" s="296"/>
      <c r="M30" s="298"/>
      <c r="N30" s="297"/>
      <c r="O30"/>
      <c r="S30"/>
    </row>
    <row r="31" spans="1:19" ht="12.75" customHeight="1" x14ac:dyDescent="0.2">
      <c r="A31" s="158" t="str">
        <f>IF('1st Class'!K53="","",'1st Class'!K53)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IF(Scout!K19&lt;&gt;"",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Class'!K13&lt;&gt;"", IF(ISTEXT('1st Class'!K13), "A", '1st Class'!K13),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IF(Scout!K20&lt;&gt;"", "A", "")</f>
        <v/>
      </c>
      <c r="G34" s="152"/>
      <c r="H34" s="296" t="str">
        <f>'2nd Class'!B13</f>
        <v>2f</v>
      </c>
      <c r="I34" s="298" t="str">
        <f>'2nd Class'!C13</f>
        <v>Demonstrate tying the sheet bend knot. Describe a situation in which you would use this knot.</v>
      </c>
      <c r="J34" s="297" t="str">
        <f>IF('2nd Class'!K13&lt;&gt;"", IF(ISTEXT('2nd Class'!K13), "A", '2nd Class'!K13), "")</f>
        <v/>
      </c>
      <c r="L34" s="196" t="str">
        <f>'1st Class'!B14</f>
        <v>3b</v>
      </c>
      <c r="M34" s="196" t="str">
        <f>'1st Class'!C14</f>
        <v>Demonstrate tying the timber hitch and clove hitch.</v>
      </c>
      <c r="N34" s="197" t="str">
        <f>IF('1st Class'!K14&lt;&gt;"", IF(ISTEXT('1st Class'!K14), "A", '1st Class'!K14),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Class'!K15&lt;&gt;"", IF(ISTEXT('1st Class'!K15), "A", '1st Class'!K15),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Class'!K14&lt;&gt;"", IF(ISTEXT('2nd Class'!K14), "A", '2nd Class'!K14),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Class'!K16&lt;&gt;"", IF(ISTEXT('1st Class'!K16), "A", '1st Class'!K16),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Class'!K16&lt;&gt;"", IF(ISTEXT('2nd Class'!K16), "A", '2nd Class'!K16), "")</f>
        <v/>
      </c>
      <c r="L39" s="296" t="str">
        <f>'1st Class'!B18</f>
        <v>4a</v>
      </c>
      <c r="M39" s="298" t="str">
        <f>'1st Class'!C18</f>
        <v>Using a map and compass, complete an orienteering course that covers at least one mile and requires measuring the height and/or width of designated items.</v>
      </c>
      <c r="N39" s="297" t="str">
        <f>IF('1st Class'!K18&lt;&gt;"", IF(ISTEXT('1st Class'!K18), "A", '1st Class'!K18),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IF(Tenderfoot!K4&lt;&gt;"", "A", "")</f>
        <v/>
      </c>
      <c r="G41" s="127"/>
      <c r="H41" s="296" t="str">
        <f>'2nd Class'!B17</f>
        <v>3b</v>
      </c>
      <c r="I41" s="306" t="str">
        <f>'2nd Class'!C17</f>
        <v>Using a compass and map together, take a 5-mile hike or a 10-mile bike ride approved by your adult leader and your parent or guardian.</v>
      </c>
      <c r="J41" s="297" t="str">
        <f>IF('2nd Class'!K17&lt;&gt;"", IF(ISTEXT('2nd Class'!K17), "A", '2nd Class'!K17),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Class'!K19&lt;&gt;"", IF(ISTEXT('1st Class'!K19), "A", '1st Class'!K19),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Class'!K18&lt;&gt;"", IF(ISTEXT('2nd Class'!K18), "A", '2nd Class'!K18),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IF(Tenderfoot!K5&lt;&gt;"",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Class'!K19&lt;&gt;"", IF(ISTEXT('2nd Class'!K19), "A", '2nd Class'!K19),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IF(Tenderfoot!K6&lt;&gt;"",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Class'!K21&lt;&gt;"", IF(ISTEXT('2nd Class'!K21), "A", '2nd Class'!K21),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Class'!K21&lt;&gt;"", IF(ISTEXT('1st Class'!K21), "A", '1st Class'!K21),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IF(Tenderfoot!K8&lt;&gt;"",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IF(Tenderfoot!K9&lt;&gt;"", "A", "")</f>
        <v/>
      </c>
      <c r="G52" s="127"/>
      <c r="H52" s="196" t="str">
        <f>'2nd Class'!B23</f>
        <v>5a</v>
      </c>
      <c r="I52" s="196" t="str">
        <f>'2nd Class'!C23</f>
        <v>Tell what precautions must be taken for a safe swim.</v>
      </c>
      <c r="J52" s="197" t="str">
        <f>IF('2nd Class'!K23&lt;&gt;"", IF(ISTEXT('2nd Class'!K23), "A", '2nd Class'!K23), "")</f>
        <v/>
      </c>
      <c r="L52" s="296" t="str">
        <f>'1st Class'!B22</f>
        <v>5b</v>
      </c>
      <c r="M52" s="298" t="str">
        <f>'1st Class'!C22</f>
        <v>Identify two ways to obtain a weather forecast for an upcoming activity.  Explain why weather forecasts are important when planning an event.</v>
      </c>
      <c r="N52" s="297" t="str">
        <f>IF('1st Class'!K22&lt;&gt;"", IF(ISTEXT('1st Class'!K22), "A", '1st Class'!K22),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Class'!K24&lt;&gt;"", IF(ISTEXT('2nd Class'!K24), "A", '2nd Class'!K24),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IF(Tenderfoot!K10&lt;&gt;"", "A", "")</f>
        <v/>
      </c>
      <c r="G54" s="127"/>
      <c r="H54" s="296" t="str">
        <f>'2nd Class'!B25</f>
        <v>5c</v>
      </c>
      <c r="I54" s="298" t="str">
        <f>'2nd Class'!C25</f>
        <v>Demonstrate water rescue methods by reaching with your arm or leg, by reaching with a suitable object, and by throwing lines and objects.</v>
      </c>
      <c r="J54" s="297" t="str">
        <f>IF('2nd Class'!K25&lt;&gt;"", IF(ISTEXT('2nd Class'!K25), "A", '2nd Class'!K25),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Class'!K23&lt;&gt;"", IF(ISTEXT('1st Class'!K23), "A", '1st Class'!K23), "")</f>
        <v/>
      </c>
      <c r="O55"/>
      <c r="S55"/>
    </row>
    <row r="56" spans="1:19" ht="12.75" customHeight="1" x14ac:dyDescent="0.2">
      <c r="A56" s="183"/>
      <c r="B56" s="137"/>
      <c r="C56" s="123"/>
      <c r="D56" s="165" t="str">
        <f>Tenderfoot!B12</f>
        <v>3a</v>
      </c>
      <c r="E56" s="165" t="str">
        <f>Tenderfoot!C12</f>
        <v>Demonstrate a practical use of the square knot.</v>
      </c>
      <c r="F56" s="197" t="str">
        <f>IF(Tenderfoot!K12&lt;&gt;"",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IF(Tenderfoot!K13&lt;&gt;"",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Class'!K26&lt;&gt;"", IF(ISTEXT('2nd Class'!K26), "A", '2nd Class'!K26),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IF(Tenderfoot!K14&lt;&gt;"",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Class'!K24&lt;&gt;"", IF(ISTEXT('1st Class'!K24), "A", '1st Class'!K24),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IF(Tenderfoot!K15&lt;&gt;"",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Class'!K28&lt;&gt;"", IF(ISTEXT('2nd Class'!K28), "A", '2nd Class'!K28),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IF(Tenderfoot!K17&lt;&gt;"", UPPER(Tenderfoot!K17),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IF(Tenderfoot!K18&lt;&gt;"",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IF(Tenderfoot!K19&lt;&gt;"",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IF(Tenderfoot!K20&lt;&gt;"", "A", "")</f>
        <v/>
      </c>
      <c r="G65" s="127"/>
      <c r="H65" s="308"/>
      <c r="I65" s="298"/>
      <c r="J65" s="297"/>
      <c r="L65" s="196" t="str">
        <f>'1st Class'!B26</f>
        <v>6a</v>
      </c>
      <c r="M65" s="196" t="str">
        <f>'1st Class'!C26</f>
        <v>Successfully complete the BSA swimmer test.</v>
      </c>
      <c r="N65" s="197" t="str">
        <f>IF('1st Class'!K26&lt;&gt;"", IF(ISTEXT('1st Class'!K26), "A", '1st Class'!K26), "")</f>
        <v/>
      </c>
      <c r="O65"/>
      <c r="S65"/>
    </row>
    <row r="66" spans="1:19" ht="12.75" customHeight="1" x14ac:dyDescent="0.2">
      <c r="A66" s="201"/>
      <c r="B66" s="202"/>
      <c r="C66" s="123"/>
      <c r="D66" s="308"/>
      <c r="E66" s="165" t="str">
        <f>Tenderfoot!C21</f>
        <v>• Bites or stings of insects and ticks</v>
      </c>
      <c r="F66" s="197" t="str">
        <f>IF(Tenderfoot!K21&lt;&gt;"", "A", "")</f>
        <v/>
      </c>
      <c r="G66" s="127"/>
      <c r="H66" s="308"/>
      <c r="I66" s="298"/>
      <c r="J66" s="297"/>
      <c r="L66" s="196" t="str">
        <f>'1st Class'!B27</f>
        <v>6b</v>
      </c>
      <c r="M66" s="196" t="str">
        <f>'1st Class'!C27</f>
        <v>Tell what precautions must be taken for a safe trip afloat.</v>
      </c>
      <c r="N66" s="197" t="str">
        <f>IF('1st Class'!K27&lt;&gt;"", IF(ISTEXT('1st Class'!K27), "A", '1st Class'!K27), "")</f>
        <v/>
      </c>
      <c r="O66"/>
      <c r="S66"/>
    </row>
    <row r="67" spans="1:19" x14ac:dyDescent="0.2">
      <c r="A67" s="123"/>
      <c r="B67" s="123"/>
      <c r="C67" s="123"/>
      <c r="D67" s="308"/>
      <c r="E67" s="165" t="str">
        <f>Tenderfoot!C22</f>
        <v>• Venomous snakebite</v>
      </c>
      <c r="F67" s="197" t="str">
        <f>IF(Tenderfoot!K22&lt;&gt;"", "A", "")</f>
        <v/>
      </c>
      <c r="G67" s="127"/>
      <c r="H67" s="308"/>
      <c r="I67" s="298"/>
      <c r="J67" s="297"/>
      <c r="L67" s="296" t="str">
        <f>'1st Class'!B28</f>
        <v>6c</v>
      </c>
      <c r="M67" s="298" t="str">
        <f>'1st Class'!C28</f>
        <v>Identify the basic parts of a canoe, kayak, or other boat.  Identify the parts of a paddle or an oar.</v>
      </c>
      <c r="N67" s="297" t="str">
        <f>IF('1st Class'!K28&lt;&gt;"", IF(ISTEXT('1st Class'!K28), "A", '1st Class'!K28), "")</f>
        <v/>
      </c>
      <c r="O67"/>
      <c r="S67"/>
    </row>
    <row r="68" spans="1:19" ht="12.75" customHeight="1" x14ac:dyDescent="0.2">
      <c r="A68" s="123"/>
      <c r="B68" s="123"/>
      <c r="C68" s="123"/>
      <c r="D68" s="308"/>
      <c r="E68" s="165" t="str">
        <f>Tenderfoot!C23</f>
        <v>• Nosebleed</v>
      </c>
      <c r="F68" s="197" t="str">
        <f>IF(Tenderfoot!K23&lt;&gt;"",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IF(Tenderfoot!K24&lt;&gt;"", "A", "")</f>
        <v/>
      </c>
      <c r="G69" s="152"/>
      <c r="H69" s="296" t="str">
        <f>'2nd Class'!B29</f>
        <v>6b</v>
      </c>
      <c r="I69" s="298" t="str">
        <f>'2nd Class'!C29</f>
        <v>Show what to do for "hurry" cases of stopped breathing, stroke, severe bleeding, and ingested poisoning.</v>
      </c>
      <c r="J69" s="297" t="str">
        <f>IF('2nd Class'!K29&lt;&gt;"", IF(ISTEXT('2nd Class'!K29), "A", '2nd Class'!K29), "")</f>
        <v/>
      </c>
      <c r="L69" s="296" t="str">
        <f>'1st Class'!B29</f>
        <v>6d</v>
      </c>
      <c r="M69" s="298" t="str">
        <f>'1st Class'!C29</f>
        <v>Describe proper body positioning in a watercraft, depending on the type and size of the vessel.  Explain the importance of proper body position in the boat.</v>
      </c>
      <c r="N69" s="297" t="str">
        <f>IF('1st Class'!K29&lt;&gt;"", IF(ISTEXT('1st Class'!K29), "A", '1st Class'!K29), "")</f>
        <v/>
      </c>
      <c r="O69"/>
      <c r="S69"/>
    </row>
    <row r="70" spans="1:19" ht="12.75" customHeight="1" x14ac:dyDescent="0.2">
      <c r="A70" s="123"/>
      <c r="B70" s="123"/>
      <c r="C70" s="123"/>
      <c r="D70" s="308"/>
      <c r="E70" s="165" t="str">
        <f>Tenderfoot!C25</f>
        <v>• Choking</v>
      </c>
      <c r="F70" s="197" t="str">
        <f>IF(Tenderfoot!K25&lt;&gt;"",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IF(Tenderfoot!K26&lt;&gt;"", "A", "")</f>
        <v/>
      </c>
      <c r="G71" s="127"/>
      <c r="H71" s="296" t="str">
        <f>'2nd Class'!B30</f>
        <v>6c</v>
      </c>
      <c r="I71" s="298" t="str">
        <f>'2nd Class'!C30</f>
        <v>Tell what you can do while on a campout or hike to prevent or reduce the occurrence of the injuries listed in 2nd Class requirements 6a and 6b.</v>
      </c>
      <c r="J71" s="297" t="str">
        <f>IF('2nd Class'!K30&lt;&gt;"", IF(ISTEXT('2nd Class'!K30), "A", '2nd Class'!K30),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Class'!K30&lt;&gt;"", IF(ISTEXT('1st Class'!K30), "A", '1st Class'!K30),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IF(Tenderfoot!K27&lt;&gt;"",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Class'!K31&lt;&gt;"", IF(ISTEXT('2nd Class'!K31), "A", '2nd Class'!K31),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Class'!K32&lt;&gt;"", IF(ISTEXT('1st Class'!K32), "A", '1st Class'!K32),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IF(Tenderfoot!K28&lt;&gt;"",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Class'!K32&lt;&gt;"", IF(ISTEXT('2nd Class'!K32), "A", '2nd Class'!K32), "")</f>
        <v/>
      </c>
      <c r="K78" s="127"/>
      <c r="L78" s="296" t="str">
        <f>'1st Class'!B33</f>
        <v>7b</v>
      </c>
      <c r="M78" s="298" t="str">
        <f>'1st Class'!C33</f>
        <v>By yourself and with a partner, show how to transport a person from a smoke-filled room, and transport for at least 25 yards a person with a sprained ankle.</v>
      </c>
      <c r="N78" s="297" t="str">
        <f>IF('1st Class'!K33&lt;&gt;"", IF(ISTEXT('1st Class'!K33), "A", '1st Class'!K33),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IF(Tenderfoot!K30&lt;&gt;"",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Class'!K34&lt;&gt;"", IF(ISTEXT('2nd Class'!K34), "A", '2nd Class'!K34), "")</f>
        <v/>
      </c>
      <c r="K81" s="123"/>
      <c r="L81" s="296" t="str">
        <f>'1st Class'!B34</f>
        <v>7c</v>
      </c>
      <c r="M81" s="298" t="str">
        <f>'1st Class'!C34</f>
        <v>Tell the five most common signs of a heart attack.  Explain the steps/procedures in CPR.</v>
      </c>
      <c r="N81" s="297" t="str">
        <f>IF('1st Class'!K34&lt;&gt;"", IF(ISTEXT('1st Class'!K34), "A", '1st Class'!K34), "")</f>
        <v/>
      </c>
      <c r="O81" s="123"/>
      <c r="S81"/>
    </row>
    <row r="82" spans="1:19" ht="25.5" x14ac:dyDescent="0.2">
      <c r="A82" s="123"/>
      <c r="B82" s="123"/>
      <c r="C82" s="123"/>
      <c r="D82" s="165" t="str">
        <f>Tenderfoot!B31</f>
        <v>5b</v>
      </c>
      <c r="E82" s="166" t="str">
        <f>Tenderfoot!C31</f>
        <v>Describe what to do if you become lost on a hike or campout.</v>
      </c>
      <c r="F82" s="197" t="str">
        <f>IF(Tenderfoot!K31&lt;&gt;"",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IF(Tenderfoot!K32&lt;&gt;"",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Class'!K35&lt;&gt;"", IF(ISTEXT('1st Class'!K35), "A", '1st Class'!K35),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Class'!K35&lt;&gt;"", IF(ISTEXT('2nd Class'!K35), "A", '2nd Class'!K35),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IF(Tenderfoot!K34&lt;&gt;"",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Class'!K36&lt;&gt;"", IF(ISTEXT('1st Class'!K36), "A", '1st Class'!K36), "")</f>
        <v/>
      </c>
      <c r="O86" s="123"/>
      <c r="S86"/>
    </row>
    <row r="87" spans="1:19" ht="12.75" customHeight="1" x14ac:dyDescent="0.2">
      <c r="A87" s="123"/>
      <c r="B87" s="123"/>
      <c r="C87" s="123"/>
      <c r="D87" s="308"/>
      <c r="E87" s="165" t="str">
        <f>Tenderfoot!C35</f>
        <v>• Push-ups (number correctly done in 60 seconds)</v>
      </c>
      <c r="F87" s="197" t="str">
        <f>IF(Tenderfoot!K35&lt;&gt;"",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Class'!K36&lt;&gt;"", IF(ISTEXT('2nd Class'!K36), "A", '2nd Class'!K36),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IF(Tenderfoot!K36&lt;&gt;"", "A", "")</f>
        <v/>
      </c>
      <c r="G88" s="127"/>
      <c r="H88" s="296"/>
      <c r="I88" s="306"/>
      <c r="J88" s="297"/>
      <c r="K88" s="123"/>
      <c r="L88" s="196" t="str">
        <f>'1st Class'!B37</f>
        <v>7f</v>
      </c>
      <c r="M88" s="196" t="str">
        <f>'1st Class'!C37</f>
        <v>Explain how to obtain potable water in an emergency.</v>
      </c>
      <c r="N88" s="197" t="str">
        <f>IF('1st Class'!K37&lt;&gt;"", IF(ISTEXT('1st Class'!K37), "A", '1st Class'!K37), "")</f>
        <v/>
      </c>
      <c r="O88" s="123"/>
      <c r="S88"/>
    </row>
    <row r="89" spans="1:19" x14ac:dyDescent="0.2">
      <c r="A89" s="123"/>
      <c r="B89" s="123"/>
      <c r="C89" s="123"/>
      <c r="D89" s="308"/>
      <c r="E89" s="165" t="str">
        <f>Tenderfoot!C37</f>
        <v>• Back-saver sit-and-reach (distance stretched)</v>
      </c>
      <c r="F89" s="197" t="str">
        <f>IF(Tenderfoot!K37&lt;&gt;"",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IF(Tenderfoot!K38&lt;&gt;"",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Class'!K39&lt;&gt;"", IF(ISTEXT('1st Class'!K39), "A", '1st Class'!K39),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IF(Tenderfoot!K39&lt;&gt;"",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Class'!K40&lt;&gt;"", IF(ISTEXT('1st Class'!K40), "A", '1st Class'!K40), "")</f>
        <v/>
      </c>
      <c r="O93" s="123"/>
      <c r="S93"/>
    </row>
    <row r="94" spans="1:19" ht="12.75" customHeight="1" x14ac:dyDescent="0.2">
      <c r="A94" s="123"/>
      <c r="B94" s="123"/>
      <c r="C94" s="123"/>
      <c r="D94" s="308" t="str">
        <f>Tenderfoot!B40</f>
        <v>6c</v>
      </c>
      <c r="E94" s="165" t="str">
        <f>Tenderfoot!C40</f>
        <v>Show improvement in each activity after 30 days:</v>
      </c>
      <c r="F94" s="169" t="str">
        <f>IF(Tenderfoot!K40&lt;&gt;"", "A", "")</f>
        <v/>
      </c>
      <c r="G94" s="127"/>
      <c r="H94" s="296" t="str">
        <f>'2nd Class'!B38</f>
        <v>8a</v>
      </c>
      <c r="I94" s="306" t="str">
        <f>'2nd Class'!C38</f>
        <v>Participate in a flag ceremony for your school, religious institution, chartered organization, community, or Scouting activity.</v>
      </c>
      <c r="J94" s="297" t="str">
        <f>IF('2nd Class'!K38&lt;&gt;"", IF(ISTEXT('2nd Class'!K38), "A", '2nd Class'!K38), "")</f>
        <v/>
      </c>
      <c r="K94" s="123"/>
      <c r="L94" s="296"/>
      <c r="M94" s="298"/>
      <c r="N94" s="297"/>
      <c r="O94" s="123"/>
      <c r="S94"/>
    </row>
    <row r="95" spans="1:19" x14ac:dyDescent="0.2">
      <c r="A95" s="123"/>
      <c r="B95" s="123"/>
      <c r="C95" s="123"/>
      <c r="D95" s="308"/>
      <c r="E95" s="165" t="str">
        <f>Tenderfoot!C41</f>
        <v>• Push-ups (number correctly done in 60 seconds)</v>
      </c>
      <c r="F95" s="197" t="str">
        <f>IF(Tenderfoot!K41&lt;&gt;"",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IF(Tenderfoot!K42&lt;&gt;"", "A", "")</f>
        <v/>
      </c>
      <c r="G96" s="127"/>
      <c r="H96" s="196" t="str">
        <f>'2nd Class'!B39</f>
        <v>8b</v>
      </c>
      <c r="I96" s="196" t="str">
        <f>'2nd Class'!C39</f>
        <v>Explain what respect is due the flag of the United States</v>
      </c>
      <c r="J96" s="197" t="str">
        <f>IF('2nd Class'!K39&lt;&gt;"", IF(ISTEXT('2nd Class'!K39), "A", '2nd Class'!K39),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IF(Tenderfoot!K43&lt;&gt;"",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Class'!K40&lt;&gt;"", IF(ISTEXT('2nd Class'!K40), "A", '2nd Class'!K40), "")</f>
        <v/>
      </c>
      <c r="K97" s="123"/>
      <c r="L97" s="296" t="str">
        <f>'1st Class'!B42</f>
        <v>9a</v>
      </c>
      <c r="M97" s="298" t="str">
        <f>'1st Class'!C42</f>
        <v>Visit and discuss with a selected individual approved by your leader the constitutional rights and obligations of a U.S. citizen.</v>
      </c>
      <c r="N97" s="297" t="str">
        <f>IF('1st Class'!K42&lt;&gt;"", IF(ISTEXT('1st Class'!K42), "A", '1st Class'!K42), "")</f>
        <v/>
      </c>
      <c r="O97" s="123"/>
      <c r="S97"/>
    </row>
    <row r="98" spans="1:19" ht="12.75" customHeight="1" x14ac:dyDescent="0.2">
      <c r="A98" s="123"/>
      <c r="B98" s="123"/>
      <c r="C98" s="123"/>
      <c r="D98" s="308"/>
      <c r="E98" s="165" t="str">
        <f>Tenderfoot!C44</f>
        <v>• 1 mile walk/run (time)</v>
      </c>
      <c r="F98" s="197" t="str">
        <f>IF(Tenderfoot!K44&lt;&gt;"",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Class'!K43&lt;&gt;"", IF(ISTEXT('1st Class'!K43), "A", '1st Class'!K43), "")</f>
        <v/>
      </c>
      <c r="O99" s="123"/>
      <c r="S99"/>
    </row>
    <row r="100" spans="1:19" ht="25.5" x14ac:dyDescent="0.2">
      <c r="C100" s="123"/>
      <c r="D100" s="165" t="str">
        <f>Tenderfoot!B46</f>
        <v>7a</v>
      </c>
      <c r="E100" s="166" t="str">
        <f>Tenderfoot!C46</f>
        <v>Demonstrate how to display, raise, lower, and fold the US Flag.</v>
      </c>
      <c r="F100" s="197" t="str">
        <f>IF(Tenderfoot!K46&lt;&gt;"",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IF(Tenderfoot!K47&lt;&gt;"",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Class'!K41&lt;&gt;"", IF(ISTEXT('2nd Class'!K41), "A", '2nd Class'!K41),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Class'!K44&lt;&gt;"", IF(ISTEXT('1st Class'!K44), "A", '1st Class'!K44),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IF(Tenderfoot!K49&lt;&gt;"",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Class'!K45&lt;&gt;"", IF(ISTEXT('1st Class'!K45), "A", '1st Class'!K45),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Class'!K42&lt;&gt;"", IF(ISTEXT('2nd Class'!K42), "A", '2nd Class'!K42),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IF(Tenderfoot!K51&lt;&gt;"",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Class'!K47&lt;&gt;"", IF(ISTEXT('1st Class'!K47), "A", '1st Class'!K47),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IF(Tenderfoot!K52&lt;&gt;"", "A", "")</f>
        <v/>
      </c>
      <c r="H112" s="196" t="str">
        <f>'2nd Class'!B44</f>
        <v>9a</v>
      </c>
      <c r="I112" s="196" t="str">
        <f>'2nd Class'!C44</f>
        <v>Explain the three R's of personal safety and protection.</v>
      </c>
      <c r="J112" s="197" t="str">
        <f>IF('2nd Class'!K44&lt;&gt;"", IF(ISTEXT('2nd Class'!K44), "A", '2nd Class'!K44),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Class'!K45&lt;&gt;"", IF(ISTEXT('2nd Class'!K45), "A", '2nd Class'!K45),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IF(Tenderfoot!K53&lt;&gt;"",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Class'!K47&lt;&gt;"", IF(ISTEXT('2nd Class'!K47), "A", '2nd Class'!K47),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Class'!K49&lt;&gt;"", IF(ISTEXT('1st Class'!K49), "A", '1st Class'!K49),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Class'!K48&lt;&gt;"", IF(ISTEXT('2nd Class'!K48), "A", '2nd Class'!K48),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Class'!K50&lt;&gt;"", IF(ISTEXT('1st Class'!K50), "A", '1st Class'!K50), "")</f>
        <v/>
      </c>
    </row>
    <row r="122" spans="4:14" s="124" customFormat="1" ht="12.75" customHeight="1" x14ac:dyDescent="0.2">
      <c r="G122" s="163"/>
      <c r="H122" s="196">
        <f>'2nd Class'!B49</f>
        <v>12</v>
      </c>
      <c r="I122" s="195" t="str">
        <f>'2nd Class'!C49</f>
        <v>Successfully complete  your board of review for the Second Class rank.</v>
      </c>
      <c r="J122" s="197" t="str">
        <f>IF('2nd Class'!K49&lt;&gt;"", IF(ISTEXT('2nd Class'!K49), "A", '2nd Class'!K49),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Class'!K51&lt;&gt;"", IF(ISTEXT('1st Class'!K51), "A", '1st Class'!K51),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N97:N98"/>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85:E85"/>
    <mergeCell ref="D86:D90"/>
    <mergeCell ref="L86:L87"/>
    <mergeCell ref="M86:M87"/>
    <mergeCell ref="N86:N87"/>
    <mergeCell ref="H87:H92"/>
    <mergeCell ref="I87:I92"/>
    <mergeCell ref="J87:J92"/>
    <mergeCell ref="L89:M89"/>
    <mergeCell ref="L90:L92"/>
    <mergeCell ref="M90:M92"/>
    <mergeCell ref="N90:N92"/>
    <mergeCell ref="D91:D93"/>
    <mergeCell ref="E91:E93"/>
    <mergeCell ref="F91:F93"/>
    <mergeCell ref="H93:I93"/>
    <mergeCell ref="L93:L95"/>
    <mergeCell ref="M93:M95"/>
    <mergeCell ref="N93:N95"/>
    <mergeCell ref="D94:D98"/>
    <mergeCell ref="H94:H95"/>
    <mergeCell ref="I94:I95"/>
    <mergeCell ref="J94:J95"/>
    <mergeCell ref="L96:M96"/>
    <mergeCell ref="J78:J79"/>
    <mergeCell ref="L78:L80"/>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74:D76"/>
    <mergeCell ref="E74:E76"/>
    <mergeCell ref="F74:F76"/>
    <mergeCell ref="H74:H77"/>
    <mergeCell ref="I74:I77"/>
    <mergeCell ref="D77:D78"/>
    <mergeCell ref="E77:E78"/>
    <mergeCell ref="F77:F78"/>
    <mergeCell ref="H78:H79"/>
    <mergeCell ref="I78:I79"/>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61:E61"/>
    <mergeCell ref="H61:H68"/>
    <mergeCell ref="I61:I68"/>
    <mergeCell ref="D62:D70"/>
    <mergeCell ref="D52:D53"/>
    <mergeCell ref="E52:E53"/>
    <mergeCell ref="D71:D73"/>
    <mergeCell ref="E71:E73"/>
    <mergeCell ref="F71:F73"/>
    <mergeCell ref="H71:H73"/>
    <mergeCell ref="I71:I73"/>
    <mergeCell ref="F52:F53"/>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M58:M63"/>
    <mergeCell ref="N58:N63"/>
    <mergeCell ref="J61:J68"/>
    <mergeCell ref="L64:M64"/>
    <mergeCell ref="L67:L68"/>
    <mergeCell ref="M67:M68"/>
    <mergeCell ref="D59:D60"/>
    <mergeCell ref="E59:E60"/>
    <mergeCell ref="F59:F60"/>
    <mergeCell ref="H60:I60"/>
    <mergeCell ref="N48:N51"/>
    <mergeCell ref="D49:D51"/>
    <mergeCell ref="E49:E51"/>
    <mergeCell ref="F49:F51"/>
    <mergeCell ref="H51:I51"/>
    <mergeCell ref="L47:M47"/>
    <mergeCell ref="D48:E48"/>
    <mergeCell ref="H48:H50"/>
    <mergeCell ref="I48:I50"/>
    <mergeCell ref="J48:J50"/>
    <mergeCell ref="L48:L51"/>
    <mergeCell ref="M48:M51"/>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F46:F47"/>
    <mergeCell ref="F44:F45"/>
    <mergeCell ref="L38:M38"/>
    <mergeCell ref="H39:H40"/>
    <mergeCell ref="I39:I40"/>
    <mergeCell ref="J39:J40"/>
    <mergeCell ref="L39:L41"/>
    <mergeCell ref="M39:M41"/>
    <mergeCell ref="D31:D33"/>
    <mergeCell ref="E31:E33"/>
    <mergeCell ref="F31:F33"/>
    <mergeCell ref="L32:M32"/>
    <mergeCell ref="D34:D35"/>
    <mergeCell ref="E34:E35"/>
    <mergeCell ref="F34:F35"/>
    <mergeCell ref="H34:H35"/>
    <mergeCell ref="I34:I35"/>
    <mergeCell ref="J34:J35"/>
    <mergeCell ref="L35:L36"/>
    <mergeCell ref="M35:M36"/>
    <mergeCell ref="H36:H37"/>
    <mergeCell ref="I36:I37"/>
    <mergeCell ref="J36:J37"/>
    <mergeCell ref="H38:I38"/>
    <mergeCell ref="D38:F39"/>
    <mergeCell ref="D24:D25"/>
    <mergeCell ref="E24:E25"/>
    <mergeCell ref="F24:F25"/>
    <mergeCell ref="L24:L27"/>
    <mergeCell ref="M24:M27"/>
    <mergeCell ref="D26:D27"/>
    <mergeCell ref="E26:E27"/>
    <mergeCell ref="F26:F27"/>
    <mergeCell ref="H26:H29"/>
    <mergeCell ref="I26:I29"/>
    <mergeCell ref="J26:J29"/>
    <mergeCell ref="D28:D29"/>
    <mergeCell ref="E28:E29"/>
    <mergeCell ref="F28:F29"/>
    <mergeCell ref="L28:L31"/>
    <mergeCell ref="M28:M31"/>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H3:I3"/>
    <mergeCell ref="L3:M3"/>
    <mergeCell ref="H4:H8"/>
    <mergeCell ref="I4:I8"/>
    <mergeCell ref="J4:J8"/>
    <mergeCell ref="L4:L8"/>
    <mergeCell ref="M4:M8"/>
    <mergeCell ref="H30:H33"/>
    <mergeCell ref="I30:I33"/>
    <mergeCell ref="J30:J33"/>
    <mergeCell ref="L9:L12"/>
    <mergeCell ref="M14:M18"/>
    <mergeCell ref="H19:H20"/>
    <mergeCell ref="I19:I20"/>
    <mergeCell ref="J19:J20"/>
    <mergeCell ref="L19:L21"/>
    <mergeCell ref="M19:M21"/>
    <mergeCell ref="H21:H25"/>
    <mergeCell ref="I21:I25"/>
    <mergeCell ref="J21:J25"/>
    <mergeCell ref="L22:L23"/>
    <mergeCell ref="M22:M23"/>
    <mergeCell ref="D5:D7"/>
    <mergeCell ref="E5:E7"/>
    <mergeCell ref="F5:F7"/>
    <mergeCell ref="D8:D9"/>
    <mergeCell ref="E8:E9"/>
    <mergeCell ref="F8:F9"/>
    <mergeCell ref="H9:H11"/>
    <mergeCell ref="I9:I11"/>
    <mergeCell ref="J9:J11"/>
    <mergeCell ref="L1:N2"/>
    <mergeCell ref="D1:F2"/>
    <mergeCell ref="H1:J2"/>
    <mergeCell ref="N35:N36"/>
    <mergeCell ref="N19:N21"/>
    <mergeCell ref="N22:N23"/>
    <mergeCell ref="N24:N27"/>
    <mergeCell ref="N28:N31"/>
    <mergeCell ref="A1:B2"/>
    <mergeCell ref="D3:D4"/>
    <mergeCell ref="E3:E4"/>
    <mergeCell ref="F3:F4"/>
    <mergeCell ref="D22:D23"/>
    <mergeCell ref="E22:E23"/>
    <mergeCell ref="F22:F23"/>
    <mergeCell ref="N4:N8"/>
    <mergeCell ref="M9:M12"/>
    <mergeCell ref="N9:N12"/>
    <mergeCell ref="D10:D12"/>
    <mergeCell ref="E10:E12"/>
    <mergeCell ref="F10:F12"/>
    <mergeCell ref="L13:M13"/>
    <mergeCell ref="A14:B14"/>
    <mergeCell ref="L14:L1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9</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IF(Scout!L3&lt;&gt;"",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Class'!L4&lt;&gt;"", IF(ISTEXT('2nd Class'!L4), "A", '2nd Class'!L4),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Class'!L4&lt;&gt;"", IF(ISTEXT('1st Class'!L4), "A", '1st Class'!L4),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IF(Scout!L4&lt;&gt;"", "A", "")</f>
        <v/>
      </c>
      <c r="G5" s="127"/>
      <c r="H5" s="296"/>
      <c r="I5" s="307"/>
      <c r="J5" s="297"/>
      <c r="L5" s="296"/>
      <c r="M5" s="307"/>
      <c r="N5" s="297"/>
      <c r="O5"/>
      <c r="S5"/>
    </row>
    <row r="6" spans="1:19" ht="12.75" customHeight="1" x14ac:dyDescent="0.2">
      <c r="A6" s="131" t="s">
        <v>156</v>
      </c>
      <c r="B6" s="176" t="str">
        <f>Scout!L2</f>
        <v/>
      </c>
      <c r="C6" s="130"/>
      <c r="D6" s="300"/>
      <c r="E6" s="299"/>
      <c r="F6" s="295"/>
      <c r="G6" s="127"/>
      <c r="H6" s="296"/>
      <c r="I6" s="307"/>
      <c r="J6" s="297"/>
      <c r="L6" s="296"/>
      <c r="M6" s="307"/>
      <c r="N6" s="297"/>
      <c r="O6"/>
      <c r="S6"/>
    </row>
    <row r="7" spans="1:19" ht="12.75" customHeight="1" x14ac:dyDescent="0.2">
      <c r="A7" s="131" t="s">
        <v>15</v>
      </c>
      <c r="B7" s="176" t="str">
        <f>Tenderfoot!L2</f>
        <v/>
      </c>
      <c r="C7" s="130"/>
      <c r="D7" s="300"/>
      <c r="E7" s="299"/>
      <c r="F7" s="295"/>
      <c r="G7" s="127"/>
      <c r="H7" s="296"/>
      <c r="I7" s="307"/>
      <c r="J7" s="297"/>
      <c r="L7" s="296"/>
      <c r="M7" s="307"/>
      <c r="N7" s="297"/>
      <c r="O7"/>
      <c r="S7"/>
    </row>
    <row r="8" spans="1:19" ht="12.75" customHeight="1" x14ac:dyDescent="0.2">
      <c r="A8" s="131" t="s">
        <v>17</v>
      </c>
      <c r="B8" s="176" t="str">
        <f>'2nd Class'!L2</f>
        <v/>
      </c>
      <c r="C8" s="130"/>
      <c r="D8" s="300" t="str">
        <f>Scout!B5</f>
        <v>1c</v>
      </c>
      <c r="E8" s="299" t="str">
        <f>Scout!C5</f>
        <v>Demonstrate the Boy Scout sign, salute, and handshake.  Explain when they should be used.</v>
      </c>
      <c r="F8" s="295" t="str">
        <f>IF(Scout!L5&lt;&gt;"", "A", "")</f>
        <v/>
      </c>
      <c r="G8" s="127"/>
      <c r="H8" s="296"/>
      <c r="I8" s="307"/>
      <c r="J8" s="297"/>
      <c r="L8" s="296"/>
      <c r="M8" s="307"/>
      <c r="N8" s="297"/>
      <c r="O8"/>
      <c r="S8"/>
    </row>
    <row r="9" spans="1:19" ht="12.75" customHeight="1" x14ac:dyDescent="0.2">
      <c r="A9" s="131" t="s">
        <v>16</v>
      </c>
      <c r="B9" s="176" t="str">
        <f>'1st Class'!L2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Class'!L5&lt;&gt;"", IF(ISTEXT('2nd Class'!L5), "A", '2nd Class'!L5),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Class'!L5&lt;&gt;"", IF(ISTEXT('1st Class'!L5), "A", '1st Class'!L5),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IF(Scout!L6&lt;&gt;"",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Class'!L6&lt;&gt;"", IF(ISTEXT('2nd Class'!L6), "A", '2nd Class'!L6),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IF(Scout!L7&lt;&gt;"",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Class'!L7&lt;&gt;"", IF(ISTEXT('1st Class'!L7), "A", '1st Class'!L7),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IF(Scout!L8&lt;&gt;"",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Class'!L8&lt;&gt;"", IF(ISTEXT('2nd Class'!L8), "A", '2nd Class'!L8),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IF(Scout!L10&lt;&gt;"", "A", "")</f>
        <v/>
      </c>
      <c r="G18" s="127"/>
      <c r="H18" s="296"/>
      <c r="I18" s="298"/>
      <c r="J18" s="297"/>
      <c r="L18" s="296"/>
      <c r="M18" s="306"/>
      <c r="N18" s="297"/>
      <c r="O18"/>
      <c r="S18"/>
    </row>
    <row r="19" spans="1:19" ht="12.75" customHeight="1" x14ac:dyDescent="0.2">
      <c r="A19" s="148" t="s">
        <v>38</v>
      </c>
      <c r="B19" s="149" t="str">
        <f>'Troop Meetings'!L6</f>
        <v/>
      </c>
      <c r="D19" s="142" t="str">
        <f>Scout!B11</f>
        <v>2b</v>
      </c>
      <c r="E19" s="139" t="str">
        <f>Scout!C11</f>
        <v>Describe the four steps of Boy Scout advancement.</v>
      </c>
      <c r="F19" s="198" t="str">
        <f>IF(Scout!L11&lt;&gt;"", "A", "")</f>
        <v/>
      </c>
      <c r="G19" s="127"/>
      <c r="H19" s="296" t="str">
        <f>'2nd Class'!B9</f>
        <v>2b</v>
      </c>
      <c r="I19" s="298" t="str">
        <f>'2nd Class'!C9</f>
        <v>Use the tools listed in Tenderfoot requirement 3d to prepare tinder, kindling, and fuel wood for a cooking fire.</v>
      </c>
      <c r="J19" s="297" t="str">
        <f>IF('2nd Class'!L9&lt;&gt;"", IF(ISTEXT('2nd Class'!L9), "A", '2nd Class'!L9), "")</f>
        <v/>
      </c>
      <c r="L19" s="296" t="str">
        <f>'1st Class'!B8</f>
        <v>2b</v>
      </c>
      <c r="M19" s="298" t="str">
        <f>'1st Class'!C8</f>
        <v>Using the menu planned in 1st Class requirement 2a, make a list showing a budget and the food amounts needed to feed three or more boys.  Secure the ingredients.</v>
      </c>
      <c r="N19" s="297" t="str">
        <f>IF('1st Class'!L8&lt;&gt;"", IF(ISTEXT('1st Class'!L8), "A", '1st Class'!L8), "")</f>
        <v/>
      </c>
      <c r="O19"/>
      <c r="S19"/>
    </row>
    <row r="20" spans="1:19" x14ac:dyDescent="0.2">
      <c r="A20" s="148" t="s">
        <v>39</v>
      </c>
      <c r="B20" s="149" t="str">
        <f>Outings!L6</f>
        <v/>
      </c>
      <c r="C20" s="147"/>
      <c r="D20" s="142" t="str">
        <f>Scout!B12</f>
        <v>2c</v>
      </c>
      <c r="E20" s="139" t="str">
        <f>Scout!C12</f>
        <v>Describe the Boy Scout ranks and how they are earned.</v>
      </c>
      <c r="F20" s="198" t="str">
        <f>IF(Scout!L12&lt;&gt;"", "A", "")</f>
        <v/>
      </c>
      <c r="G20" s="127"/>
      <c r="H20" s="296"/>
      <c r="I20" s="298"/>
      <c r="J20" s="297"/>
      <c r="L20" s="296"/>
      <c r="M20" s="298"/>
      <c r="N20" s="297"/>
      <c r="O20"/>
      <c r="S20"/>
    </row>
    <row r="21" spans="1:19" ht="12.75" customHeight="1" x14ac:dyDescent="0.2">
      <c r="A21" s="148" t="s">
        <v>40</v>
      </c>
      <c r="B21" s="149" t="str">
        <f>'Nights Camping'!L7</f>
        <v/>
      </c>
      <c r="C21" s="150"/>
      <c r="D21" s="142" t="str">
        <f>Scout!B13</f>
        <v>2d</v>
      </c>
      <c r="E21" s="139" t="str">
        <f>Scout!C13</f>
        <v>Describe what merit badges are and how they are earned.</v>
      </c>
      <c r="F21" s="198" t="str">
        <f>IF(Scout!L13&lt;&gt;"",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Class'!L10&lt;&gt;"", IF(ISTEXT('2nd Class'!L10), "A", '2nd Class'!L10), "")</f>
        <v/>
      </c>
      <c r="L21" s="296"/>
      <c r="M21" s="298"/>
      <c r="N21" s="297"/>
      <c r="O21"/>
      <c r="S21"/>
    </row>
    <row r="22" spans="1:19" ht="12.75" customHeight="1" x14ac:dyDescent="0.2">
      <c r="A22" s="148" t="s">
        <v>41</v>
      </c>
      <c r="B22" s="149" t="str">
        <f>'Nights Camping'!L6</f>
        <v/>
      </c>
      <c r="C22" s="130"/>
      <c r="D22" s="300" t="str">
        <f>Scout!B14</f>
        <v>3a</v>
      </c>
      <c r="E22" s="299" t="str">
        <f>Scout!C14</f>
        <v>Explain the patrol method.  Describe the types of patrols that are used in your troop.</v>
      </c>
      <c r="F22" s="295" t="str">
        <f>IF(Scout!L14&lt;&gt;"", "A", "")</f>
        <v/>
      </c>
      <c r="G22" s="127"/>
      <c r="H22" s="296"/>
      <c r="I22" s="298"/>
      <c r="J22" s="297"/>
      <c r="L22" s="296" t="str">
        <f>'1st Class'!B9</f>
        <v>2c</v>
      </c>
      <c r="M22" s="298" t="str">
        <f>'1st Class'!C9</f>
        <v>Show which pans, utensils, and other gear will be needed to cook and serve these meals.</v>
      </c>
      <c r="N22" s="297" t="str">
        <f>IF('1st Class'!L9&lt;&gt;"", IF(ISTEXT('1st Class'!L9), "A", '1st Class'!L9),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IF(Scout!L15&lt;&gt;"",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Class'!L10&lt;&gt;"", IF(ISTEXT('1st Class'!L10), "A", '1st Class'!L10),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IF(Scout!L16&lt;&gt;"",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Class'!L11&lt;&gt;"", IF(ISTEXT('2nd Class'!L11), "A", '2nd Class'!L11), "")</f>
        <v/>
      </c>
      <c r="L26" s="296"/>
      <c r="M26" s="307"/>
      <c r="N26" s="297"/>
      <c r="O26"/>
      <c r="S26"/>
    </row>
    <row r="27" spans="1:19" ht="12.75" customHeight="1" x14ac:dyDescent="0.2">
      <c r="A27" s="155" t="str">
        <f>IF(Tenderfoot!L55="","",Tenderfoot!L55)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IF(Scout!L17&lt;&gt;"",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Class'!L11&lt;&gt;"", IF(ISTEXT('1st Class'!L11), "A", '1st Class'!L11), "")</f>
        <v/>
      </c>
      <c r="O28"/>
      <c r="S28"/>
    </row>
    <row r="29" spans="1:19" ht="12.75" customHeight="1" x14ac:dyDescent="0.2">
      <c r="A29" s="156" t="str">
        <f>IF('2nd Class'!L51="","",'2nd Class'!L51)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IF(Scout!L18&lt;&gt;"",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Class'!L12&lt;&gt;"", IF(ISTEXT('2nd Class'!L12), "A", '2nd Class'!L12), "")</f>
        <v/>
      </c>
      <c r="L30" s="296"/>
      <c r="M30" s="298"/>
      <c r="N30" s="297"/>
      <c r="O30"/>
      <c r="S30"/>
    </row>
    <row r="31" spans="1:19" ht="12.75" customHeight="1" x14ac:dyDescent="0.2">
      <c r="A31" s="158" t="str">
        <f>IF('1st Class'!L53="","",'1st Class'!L53)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IF(Scout!L19&lt;&gt;"",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Class'!L13&lt;&gt;"", IF(ISTEXT('1st Class'!L13), "A", '1st Class'!L13),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IF(Scout!L20&lt;&gt;"", "A", "")</f>
        <v/>
      </c>
      <c r="G34" s="152"/>
      <c r="H34" s="296" t="str">
        <f>'2nd Class'!B13</f>
        <v>2f</v>
      </c>
      <c r="I34" s="298" t="str">
        <f>'2nd Class'!C13</f>
        <v>Demonstrate tying the sheet bend knot. Describe a situation in which you would use this knot.</v>
      </c>
      <c r="J34" s="297" t="str">
        <f>IF('2nd Class'!L13&lt;&gt;"", IF(ISTEXT('2nd Class'!L13), "A", '2nd Class'!L13), "")</f>
        <v/>
      </c>
      <c r="L34" s="196" t="str">
        <f>'1st Class'!B14</f>
        <v>3b</v>
      </c>
      <c r="M34" s="196" t="str">
        <f>'1st Class'!C14</f>
        <v>Demonstrate tying the timber hitch and clove hitch.</v>
      </c>
      <c r="N34" s="197" t="str">
        <f>IF('1st Class'!L14&lt;&gt;"", IF(ISTEXT('1st Class'!L14), "A", '1st Class'!L14),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Class'!L15&lt;&gt;"", IF(ISTEXT('1st Class'!L15), "A", '1st Class'!L15),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Class'!L14&lt;&gt;"", IF(ISTEXT('2nd Class'!L14), "A", '2nd Class'!L14),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Class'!L16&lt;&gt;"", IF(ISTEXT('1st Class'!L16), "A", '1st Class'!L16),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Class'!L16&lt;&gt;"", IF(ISTEXT('2nd Class'!L16), "A", '2nd Class'!L16), "")</f>
        <v/>
      </c>
      <c r="L39" s="296" t="str">
        <f>'1st Class'!B18</f>
        <v>4a</v>
      </c>
      <c r="M39" s="298" t="str">
        <f>'1st Class'!C18</f>
        <v>Using a map and compass, complete an orienteering course that covers at least one mile and requires measuring the height and/or width of designated items.</v>
      </c>
      <c r="N39" s="297" t="str">
        <f>IF('1st Class'!L18&lt;&gt;"", IF(ISTEXT('1st Class'!L18), "A", '1st Class'!L18),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IF(Tenderfoot!L4&lt;&gt;"", "A", "")</f>
        <v/>
      </c>
      <c r="G41" s="127"/>
      <c r="H41" s="296" t="str">
        <f>'2nd Class'!B17</f>
        <v>3b</v>
      </c>
      <c r="I41" s="306" t="str">
        <f>'2nd Class'!C17</f>
        <v>Using a compass and map together, take a 5-mile hike or a 10-mile bike ride approved by your adult leader and your parent or guardian.</v>
      </c>
      <c r="J41" s="297" t="str">
        <f>IF('2nd Class'!L17&lt;&gt;"", IF(ISTEXT('2nd Class'!L17), "A", '2nd Class'!L17),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Class'!L19&lt;&gt;"", IF(ISTEXT('1st Class'!L19), "A", '1st Class'!L19),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Class'!L18&lt;&gt;"", IF(ISTEXT('2nd Class'!L18), "A", '2nd Class'!L18),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IF(Tenderfoot!L5&lt;&gt;"",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Class'!L19&lt;&gt;"", IF(ISTEXT('2nd Class'!L19), "A", '2nd Class'!L19),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IF(Tenderfoot!L6&lt;&gt;"",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Class'!L21&lt;&gt;"", IF(ISTEXT('2nd Class'!L21), "A", '2nd Class'!L21),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Class'!L21&lt;&gt;"", IF(ISTEXT('1st Class'!L21), "A", '1st Class'!L21),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IF(Tenderfoot!L8&lt;&gt;"",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IF(Tenderfoot!L9&lt;&gt;"", "A", "")</f>
        <v/>
      </c>
      <c r="G52" s="127"/>
      <c r="H52" s="196" t="str">
        <f>'2nd Class'!B23</f>
        <v>5a</v>
      </c>
      <c r="I52" s="196" t="str">
        <f>'2nd Class'!C23</f>
        <v>Tell what precautions must be taken for a safe swim.</v>
      </c>
      <c r="J52" s="197" t="str">
        <f>IF('2nd Class'!L23&lt;&gt;"", IF(ISTEXT('2nd Class'!L23), "A", '2nd Class'!L23), "")</f>
        <v/>
      </c>
      <c r="L52" s="296" t="str">
        <f>'1st Class'!B22</f>
        <v>5b</v>
      </c>
      <c r="M52" s="298" t="str">
        <f>'1st Class'!C22</f>
        <v>Identify two ways to obtain a weather forecast for an upcoming activity.  Explain why weather forecasts are important when planning an event.</v>
      </c>
      <c r="N52" s="297" t="str">
        <f>IF('1st Class'!L22&lt;&gt;"", IF(ISTEXT('1st Class'!L22), "A", '1st Class'!L22),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Class'!L24&lt;&gt;"", IF(ISTEXT('2nd Class'!L24), "A", '2nd Class'!L24),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IF(Tenderfoot!L10&lt;&gt;"", "A", "")</f>
        <v/>
      </c>
      <c r="G54" s="127"/>
      <c r="H54" s="296" t="str">
        <f>'2nd Class'!B25</f>
        <v>5c</v>
      </c>
      <c r="I54" s="298" t="str">
        <f>'2nd Class'!C25</f>
        <v>Demonstrate water rescue methods by reaching with your arm or leg, by reaching with a suitable object, and by throwing lines and objects.</v>
      </c>
      <c r="J54" s="297" t="str">
        <f>IF('2nd Class'!L25&lt;&gt;"", IF(ISTEXT('2nd Class'!L25), "A", '2nd Class'!L25),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Class'!L23&lt;&gt;"", IF(ISTEXT('1st Class'!L23), "A", '1st Class'!L23), "")</f>
        <v/>
      </c>
      <c r="O55"/>
      <c r="S55"/>
    </row>
    <row r="56" spans="1:19" ht="12.75" customHeight="1" x14ac:dyDescent="0.2">
      <c r="A56" s="183"/>
      <c r="B56" s="137"/>
      <c r="C56" s="123"/>
      <c r="D56" s="165" t="str">
        <f>Tenderfoot!B12</f>
        <v>3a</v>
      </c>
      <c r="E56" s="165" t="str">
        <f>Tenderfoot!C12</f>
        <v>Demonstrate a practical use of the square knot.</v>
      </c>
      <c r="F56" s="197" t="str">
        <f>IF(Tenderfoot!L12&lt;&gt;"",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IF(Tenderfoot!L13&lt;&gt;"",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Class'!L26&lt;&gt;"", IF(ISTEXT('2nd Class'!L26), "A", '2nd Class'!L26),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IF(Tenderfoot!L14&lt;&gt;"",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Class'!L24&lt;&gt;"", IF(ISTEXT('1st Class'!L24), "A", '1st Class'!L24),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IF(Tenderfoot!L15&lt;&gt;"",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Class'!L28&lt;&gt;"", IF(ISTEXT('2nd Class'!L28), "A", '2nd Class'!L28),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IF(Tenderfoot!L17&lt;&gt;"", UPPER(Tenderfoot!L17),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IF(Tenderfoot!L18&lt;&gt;"",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IF(Tenderfoot!L19&lt;&gt;"",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IF(Tenderfoot!L20&lt;&gt;"", "A", "")</f>
        <v/>
      </c>
      <c r="G65" s="127"/>
      <c r="H65" s="308"/>
      <c r="I65" s="298"/>
      <c r="J65" s="297"/>
      <c r="L65" s="196" t="str">
        <f>'1st Class'!B26</f>
        <v>6a</v>
      </c>
      <c r="M65" s="196" t="str">
        <f>'1st Class'!C26</f>
        <v>Successfully complete the BSA swimmer test.</v>
      </c>
      <c r="N65" s="197" t="str">
        <f>IF('1st Class'!L26&lt;&gt;"", IF(ISTEXT('1st Class'!L26), "A", '1st Class'!L26), "")</f>
        <v/>
      </c>
      <c r="O65"/>
      <c r="S65"/>
    </row>
    <row r="66" spans="1:19" ht="12.75" customHeight="1" x14ac:dyDescent="0.2">
      <c r="A66" s="201"/>
      <c r="B66" s="202"/>
      <c r="C66" s="123"/>
      <c r="D66" s="308"/>
      <c r="E66" s="165" t="str">
        <f>Tenderfoot!C21</f>
        <v>• Bites or stings of insects and ticks</v>
      </c>
      <c r="F66" s="197" t="str">
        <f>IF(Tenderfoot!L21&lt;&gt;"", "A", "")</f>
        <v/>
      </c>
      <c r="G66" s="127"/>
      <c r="H66" s="308"/>
      <c r="I66" s="298"/>
      <c r="J66" s="297"/>
      <c r="L66" s="196" t="str">
        <f>'1st Class'!B27</f>
        <v>6b</v>
      </c>
      <c r="M66" s="196" t="str">
        <f>'1st Class'!C27</f>
        <v>Tell what precautions must be taken for a safe trip afloat.</v>
      </c>
      <c r="N66" s="197" t="str">
        <f>IF('1st Class'!L27&lt;&gt;"", IF(ISTEXT('1st Class'!L27), "A", '1st Class'!L27), "")</f>
        <v/>
      </c>
      <c r="O66"/>
      <c r="S66"/>
    </row>
    <row r="67" spans="1:19" x14ac:dyDescent="0.2">
      <c r="A67" s="123"/>
      <c r="B67" s="123"/>
      <c r="C67" s="123"/>
      <c r="D67" s="308"/>
      <c r="E67" s="165" t="str">
        <f>Tenderfoot!C22</f>
        <v>• Venomous snakebite</v>
      </c>
      <c r="F67" s="197" t="str">
        <f>IF(Tenderfoot!L22&lt;&gt;"", "A", "")</f>
        <v/>
      </c>
      <c r="G67" s="127"/>
      <c r="H67" s="308"/>
      <c r="I67" s="298"/>
      <c r="J67" s="297"/>
      <c r="L67" s="296" t="str">
        <f>'1st Class'!B28</f>
        <v>6c</v>
      </c>
      <c r="M67" s="298" t="str">
        <f>'1st Class'!C28</f>
        <v>Identify the basic parts of a canoe, kayak, or other boat.  Identify the parts of a paddle or an oar.</v>
      </c>
      <c r="N67" s="297" t="str">
        <f>IF('1st Class'!L28&lt;&gt;"", IF(ISTEXT('1st Class'!L28), "A", '1st Class'!L28), "")</f>
        <v/>
      </c>
      <c r="O67"/>
      <c r="S67"/>
    </row>
    <row r="68" spans="1:19" ht="12.75" customHeight="1" x14ac:dyDescent="0.2">
      <c r="A68" s="123"/>
      <c r="B68" s="123"/>
      <c r="C68" s="123"/>
      <c r="D68" s="308"/>
      <c r="E68" s="165" t="str">
        <f>Tenderfoot!C23</f>
        <v>• Nosebleed</v>
      </c>
      <c r="F68" s="197" t="str">
        <f>IF(Tenderfoot!L23&lt;&gt;"",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IF(Tenderfoot!L24&lt;&gt;"", "A", "")</f>
        <v/>
      </c>
      <c r="G69" s="152"/>
      <c r="H69" s="296" t="str">
        <f>'2nd Class'!B29</f>
        <v>6b</v>
      </c>
      <c r="I69" s="298" t="str">
        <f>'2nd Class'!C29</f>
        <v>Show what to do for "hurry" cases of stopped breathing, stroke, severe bleeding, and ingested poisoning.</v>
      </c>
      <c r="J69" s="297" t="str">
        <f>IF('2nd Class'!L29&lt;&gt;"", IF(ISTEXT('2nd Class'!L29), "A", '2nd Class'!L29), "")</f>
        <v/>
      </c>
      <c r="L69" s="296" t="str">
        <f>'1st Class'!B29</f>
        <v>6d</v>
      </c>
      <c r="M69" s="298" t="str">
        <f>'1st Class'!C29</f>
        <v>Describe proper body positioning in a watercraft, depending on the type and size of the vessel.  Explain the importance of proper body position in the boat.</v>
      </c>
      <c r="N69" s="297" t="str">
        <f>IF('1st Class'!L29&lt;&gt;"", IF(ISTEXT('1st Class'!L29), "A", '1st Class'!L29), "")</f>
        <v/>
      </c>
      <c r="O69"/>
      <c r="S69"/>
    </row>
    <row r="70" spans="1:19" ht="12.75" customHeight="1" x14ac:dyDescent="0.2">
      <c r="A70" s="123"/>
      <c r="B70" s="123"/>
      <c r="C70" s="123"/>
      <c r="D70" s="308"/>
      <c r="E70" s="165" t="str">
        <f>Tenderfoot!C25</f>
        <v>• Choking</v>
      </c>
      <c r="F70" s="197" t="str">
        <f>IF(Tenderfoot!L25&lt;&gt;"",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IF(Tenderfoot!L26&lt;&gt;"", "A", "")</f>
        <v/>
      </c>
      <c r="G71" s="127"/>
      <c r="H71" s="296" t="str">
        <f>'2nd Class'!B30</f>
        <v>6c</v>
      </c>
      <c r="I71" s="298" t="str">
        <f>'2nd Class'!C30</f>
        <v>Tell what you can do while on a campout or hike to prevent or reduce the occurrence of the injuries listed in 2nd Class requirements 6a and 6b.</v>
      </c>
      <c r="J71" s="297" t="str">
        <f>IF('2nd Class'!L30&lt;&gt;"", IF(ISTEXT('2nd Class'!L30), "A", '2nd Class'!L30),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Class'!L30&lt;&gt;"", IF(ISTEXT('1st Class'!L30), "A", '1st Class'!L30),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IF(Tenderfoot!L27&lt;&gt;"",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Class'!L31&lt;&gt;"", IF(ISTEXT('2nd Class'!L31), "A", '2nd Class'!L31),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Class'!L32&lt;&gt;"", IF(ISTEXT('1st Class'!L32), "A", '1st Class'!L32),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IF(Tenderfoot!L28&lt;&gt;"",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Class'!L32&lt;&gt;"", IF(ISTEXT('2nd Class'!L32), "A", '2nd Class'!L32), "")</f>
        <v/>
      </c>
      <c r="K78" s="127"/>
      <c r="L78" s="296" t="str">
        <f>'1st Class'!B33</f>
        <v>7b</v>
      </c>
      <c r="M78" s="298" t="str">
        <f>'1st Class'!C33</f>
        <v>By yourself and with a partner, show how to transport a person from a smoke-filled room, and transport for at least 25 yards a person with a sprained ankle.</v>
      </c>
      <c r="N78" s="297" t="str">
        <f>IF('1st Class'!L33&lt;&gt;"", IF(ISTEXT('1st Class'!L33), "A", '1st Class'!L33),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IF(Tenderfoot!L30&lt;&gt;"",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Class'!L34&lt;&gt;"", IF(ISTEXT('2nd Class'!L34), "A", '2nd Class'!L34), "")</f>
        <v/>
      </c>
      <c r="K81" s="123"/>
      <c r="L81" s="296" t="str">
        <f>'1st Class'!B34</f>
        <v>7c</v>
      </c>
      <c r="M81" s="298" t="str">
        <f>'1st Class'!C34</f>
        <v>Tell the five most common signs of a heart attack.  Explain the steps/procedures in CPR.</v>
      </c>
      <c r="N81" s="297" t="str">
        <f>IF('1st Class'!L34&lt;&gt;"", IF(ISTEXT('1st Class'!L34), "A", '1st Class'!L34), "")</f>
        <v/>
      </c>
      <c r="O81" s="123"/>
      <c r="S81"/>
    </row>
    <row r="82" spans="1:19" ht="25.5" x14ac:dyDescent="0.2">
      <c r="A82" s="123"/>
      <c r="B82" s="123"/>
      <c r="C82" s="123"/>
      <c r="D82" s="165" t="str">
        <f>Tenderfoot!B31</f>
        <v>5b</v>
      </c>
      <c r="E82" s="166" t="str">
        <f>Tenderfoot!C31</f>
        <v>Describe what to do if you become lost on a hike or campout.</v>
      </c>
      <c r="F82" s="197" t="str">
        <f>IF(Tenderfoot!L31&lt;&gt;"",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IF(Tenderfoot!L32&lt;&gt;"",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Class'!L35&lt;&gt;"", IF(ISTEXT('1st Class'!L35), "A", '1st Class'!L35),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Class'!L35&lt;&gt;"", IF(ISTEXT('2nd Class'!L35), "A", '2nd Class'!L35),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IF(Tenderfoot!L34&lt;&gt;"",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Class'!L36&lt;&gt;"", IF(ISTEXT('1st Class'!L36), "A", '1st Class'!L36), "")</f>
        <v/>
      </c>
      <c r="O86" s="123"/>
      <c r="S86"/>
    </row>
    <row r="87" spans="1:19" ht="12.75" customHeight="1" x14ac:dyDescent="0.2">
      <c r="A87" s="123"/>
      <c r="B87" s="123"/>
      <c r="C87" s="123"/>
      <c r="D87" s="308"/>
      <c r="E87" s="165" t="str">
        <f>Tenderfoot!C35</f>
        <v>• Push-ups (number correctly done in 60 seconds)</v>
      </c>
      <c r="F87" s="197" t="str">
        <f>IF(Tenderfoot!L35&lt;&gt;"",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Class'!L36&lt;&gt;"", IF(ISTEXT('2nd Class'!L36), "A", '2nd Class'!L36),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IF(Tenderfoot!L36&lt;&gt;"", "A", "")</f>
        <v/>
      </c>
      <c r="G88" s="127"/>
      <c r="H88" s="296"/>
      <c r="I88" s="306"/>
      <c r="J88" s="297"/>
      <c r="K88" s="123"/>
      <c r="L88" s="196" t="str">
        <f>'1st Class'!B37</f>
        <v>7f</v>
      </c>
      <c r="M88" s="196" t="str">
        <f>'1st Class'!C37</f>
        <v>Explain how to obtain potable water in an emergency.</v>
      </c>
      <c r="N88" s="197" t="str">
        <f>IF('1st Class'!L37&lt;&gt;"", IF(ISTEXT('1st Class'!L37), "A", '1st Class'!L37), "")</f>
        <v/>
      </c>
      <c r="O88" s="123"/>
      <c r="S88"/>
    </row>
    <row r="89" spans="1:19" x14ac:dyDescent="0.2">
      <c r="A89" s="123"/>
      <c r="B89" s="123"/>
      <c r="C89" s="123"/>
      <c r="D89" s="308"/>
      <c r="E89" s="165" t="str">
        <f>Tenderfoot!C37</f>
        <v>• Back-saver sit-and-reach (distance stretched)</v>
      </c>
      <c r="F89" s="197" t="str">
        <f>IF(Tenderfoot!L37&lt;&gt;"",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IF(Tenderfoot!L38&lt;&gt;"",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Class'!L39&lt;&gt;"", IF(ISTEXT('1st Class'!L39), "A", '1st Class'!L39),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IF(Tenderfoot!L39&lt;&gt;"",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Class'!L40&lt;&gt;"", IF(ISTEXT('1st Class'!L40), "A", '1st Class'!L40), "")</f>
        <v/>
      </c>
      <c r="O93" s="123"/>
      <c r="S93"/>
    </row>
    <row r="94" spans="1:19" ht="12.75" customHeight="1" x14ac:dyDescent="0.2">
      <c r="A94" s="123"/>
      <c r="B94" s="123"/>
      <c r="C94" s="123"/>
      <c r="D94" s="308" t="str">
        <f>Tenderfoot!B40</f>
        <v>6c</v>
      </c>
      <c r="E94" s="165" t="str">
        <f>Tenderfoot!C40</f>
        <v>Show improvement in each activity after 30 days:</v>
      </c>
      <c r="F94" s="169" t="str">
        <f>IF(Tenderfoot!L40&lt;&gt;"", "A", "")</f>
        <v/>
      </c>
      <c r="G94" s="127"/>
      <c r="H94" s="296" t="str">
        <f>'2nd Class'!B38</f>
        <v>8a</v>
      </c>
      <c r="I94" s="306" t="str">
        <f>'2nd Class'!C38</f>
        <v>Participate in a flag ceremony for your school, religious institution, chartered organization, community, or Scouting activity.</v>
      </c>
      <c r="J94" s="297" t="str">
        <f>IF('2nd Class'!L38&lt;&gt;"", IF(ISTEXT('2nd Class'!L38), "A", '2nd Class'!L38), "")</f>
        <v/>
      </c>
      <c r="K94" s="123"/>
      <c r="L94" s="296"/>
      <c r="M94" s="298"/>
      <c r="N94" s="297"/>
      <c r="O94" s="123"/>
      <c r="S94"/>
    </row>
    <row r="95" spans="1:19" x14ac:dyDescent="0.2">
      <c r="A95" s="123"/>
      <c r="B95" s="123"/>
      <c r="C95" s="123"/>
      <c r="D95" s="308"/>
      <c r="E95" s="165" t="str">
        <f>Tenderfoot!C41</f>
        <v>• Push-ups (number correctly done in 60 seconds)</v>
      </c>
      <c r="F95" s="197" t="str">
        <f>IF(Tenderfoot!L41&lt;&gt;"",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IF(Tenderfoot!L42&lt;&gt;"", "A", "")</f>
        <v/>
      </c>
      <c r="G96" s="127"/>
      <c r="H96" s="196" t="str">
        <f>'2nd Class'!B39</f>
        <v>8b</v>
      </c>
      <c r="I96" s="196" t="str">
        <f>'2nd Class'!C39</f>
        <v>Explain what respect is due the flag of the United States</v>
      </c>
      <c r="J96" s="197" t="str">
        <f>IF('2nd Class'!L39&lt;&gt;"", IF(ISTEXT('2nd Class'!L39), "A", '2nd Class'!L39),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IF(Tenderfoot!L43&lt;&gt;"",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Class'!L40&lt;&gt;"", IF(ISTEXT('2nd Class'!L40), "A", '2nd Class'!L40), "")</f>
        <v/>
      </c>
      <c r="K97" s="123"/>
      <c r="L97" s="296" t="str">
        <f>'1st Class'!B42</f>
        <v>9a</v>
      </c>
      <c r="M97" s="298" t="str">
        <f>'1st Class'!C42</f>
        <v>Visit and discuss with a selected individual approved by your leader the constitutional rights and obligations of a U.S. citizen.</v>
      </c>
      <c r="N97" s="297" t="str">
        <f>IF('1st Class'!L42&lt;&gt;"", IF(ISTEXT('1st Class'!L42), "A", '1st Class'!L42), "")</f>
        <v/>
      </c>
      <c r="O97" s="123"/>
      <c r="S97"/>
    </row>
    <row r="98" spans="1:19" ht="12.75" customHeight="1" x14ac:dyDescent="0.2">
      <c r="A98" s="123"/>
      <c r="B98" s="123"/>
      <c r="C98" s="123"/>
      <c r="D98" s="308"/>
      <c r="E98" s="165" t="str">
        <f>Tenderfoot!C44</f>
        <v>• 1 mile walk/run (time)</v>
      </c>
      <c r="F98" s="197" t="str">
        <f>IF(Tenderfoot!L44&lt;&gt;"",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Class'!L43&lt;&gt;"", IF(ISTEXT('1st Class'!L43), "A", '1st Class'!L43), "")</f>
        <v/>
      </c>
      <c r="O99" s="123"/>
      <c r="S99"/>
    </row>
    <row r="100" spans="1:19" ht="25.5" x14ac:dyDescent="0.2">
      <c r="C100" s="123"/>
      <c r="D100" s="165" t="str">
        <f>Tenderfoot!B46</f>
        <v>7a</v>
      </c>
      <c r="E100" s="166" t="str">
        <f>Tenderfoot!C46</f>
        <v>Demonstrate how to display, raise, lower, and fold the US Flag.</v>
      </c>
      <c r="F100" s="197" t="str">
        <f>IF(Tenderfoot!L46&lt;&gt;"",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IF(Tenderfoot!L47&lt;&gt;"",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Class'!L41&lt;&gt;"", IF(ISTEXT('2nd Class'!L41), "A", '2nd Class'!L41),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Class'!L44&lt;&gt;"", IF(ISTEXT('1st Class'!L44), "A", '1st Class'!L44),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IF(Tenderfoot!L49&lt;&gt;"",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Class'!L45&lt;&gt;"", IF(ISTEXT('1st Class'!L45), "A", '1st Class'!L45),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Class'!L42&lt;&gt;"", IF(ISTEXT('2nd Class'!L42), "A", '2nd Class'!L42),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IF(Tenderfoot!L51&lt;&gt;"",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Class'!L47&lt;&gt;"", IF(ISTEXT('1st Class'!L47), "A", '1st Class'!L47),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IF(Tenderfoot!L52&lt;&gt;"", "A", "")</f>
        <v/>
      </c>
      <c r="H112" s="196" t="str">
        <f>'2nd Class'!B44</f>
        <v>9a</v>
      </c>
      <c r="I112" s="196" t="str">
        <f>'2nd Class'!C44</f>
        <v>Explain the three R's of personal safety and protection.</v>
      </c>
      <c r="J112" s="197" t="str">
        <f>IF('2nd Class'!L44&lt;&gt;"", IF(ISTEXT('2nd Class'!L44), "A", '2nd Class'!L44),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Class'!L45&lt;&gt;"", IF(ISTEXT('2nd Class'!L45), "A", '2nd Class'!L45),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IF(Tenderfoot!L53&lt;&gt;"",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Class'!L47&lt;&gt;"", IF(ISTEXT('2nd Class'!L47), "A", '2nd Class'!L47),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Class'!L49&lt;&gt;"", IF(ISTEXT('1st Class'!L49), "A", '1st Class'!L49),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Class'!L48&lt;&gt;"", IF(ISTEXT('2nd Class'!L48), "A", '2nd Class'!L48),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Class'!L50&lt;&gt;"", IF(ISTEXT('1st Class'!L50), "A", '1st Class'!L50), "")</f>
        <v/>
      </c>
    </row>
    <row r="122" spans="4:14" s="124" customFormat="1" ht="12.75" customHeight="1" x14ac:dyDescent="0.2">
      <c r="G122" s="163"/>
      <c r="H122" s="196">
        <f>'2nd Class'!B49</f>
        <v>12</v>
      </c>
      <c r="I122" s="195" t="str">
        <f>'2nd Class'!C49</f>
        <v>Successfully complete  your board of review for the Second Class rank.</v>
      </c>
      <c r="J122" s="197" t="str">
        <f>IF('2nd Class'!L49&lt;&gt;"", IF(ISTEXT('2nd Class'!L49), "A", '2nd Class'!L49),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Class'!L51&lt;&gt;"", IF(ISTEXT('1st Class'!L51), "A", '1st Class'!L51),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91:D93"/>
    <mergeCell ref="E91:E93"/>
    <mergeCell ref="F91:F93"/>
    <mergeCell ref="H93:I93"/>
    <mergeCell ref="L93:L95"/>
    <mergeCell ref="M93:M95"/>
    <mergeCell ref="N93:N95"/>
    <mergeCell ref="D94:D98"/>
    <mergeCell ref="H94:H95"/>
    <mergeCell ref="I94:I95"/>
    <mergeCell ref="J94:J95"/>
    <mergeCell ref="L96:M96"/>
    <mergeCell ref="N97:N98"/>
    <mergeCell ref="L86:L87"/>
    <mergeCell ref="M86:M87"/>
    <mergeCell ref="N86:N87"/>
    <mergeCell ref="H87:H92"/>
    <mergeCell ref="I87:I92"/>
    <mergeCell ref="J87:J92"/>
    <mergeCell ref="L89:M89"/>
    <mergeCell ref="L90:L92"/>
    <mergeCell ref="M90:M92"/>
    <mergeCell ref="N90:N92"/>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85:E85"/>
    <mergeCell ref="D86:D90"/>
    <mergeCell ref="H74:H77"/>
    <mergeCell ref="I74:I77"/>
    <mergeCell ref="D77:D78"/>
    <mergeCell ref="E77:E78"/>
    <mergeCell ref="F77:F78"/>
    <mergeCell ref="H78:H79"/>
    <mergeCell ref="I78:I79"/>
    <mergeCell ref="J78:J79"/>
    <mergeCell ref="L78:L80"/>
    <mergeCell ref="D71:D73"/>
    <mergeCell ref="E71:E73"/>
    <mergeCell ref="F71:F73"/>
    <mergeCell ref="H71:H73"/>
    <mergeCell ref="I71:I73"/>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74:D76"/>
    <mergeCell ref="E74:E76"/>
    <mergeCell ref="F74:F76"/>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D59:D60"/>
    <mergeCell ref="E59:E60"/>
    <mergeCell ref="F59:F60"/>
    <mergeCell ref="H60:I60"/>
    <mergeCell ref="D61:E61"/>
    <mergeCell ref="H61:H68"/>
    <mergeCell ref="I61:I68"/>
    <mergeCell ref="D62:D70"/>
    <mergeCell ref="D52:D53"/>
    <mergeCell ref="E52:E53"/>
    <mergeCell ref="H39:H40"/>
    <mergeCell ref="I39:I40"/>
    <mergeCell ref="N48:N51"/>
    <mergeCell ref="D49:D51"/>
    <mergeCell ref="E49:E51"/>
    <mergeCell ref="F49:F51"/>
    <mergeCell ref="H51:I51"/>
    <mergeCell ref="L47:M47"/>
    <mergeCell ref="D48:E48"/>
    <mergeCell ref="H48:H50"/>
    <mergeCell ref="I48:I50"/>
    <mergeCell ref="J48:J50"/>
    <mergeCell ref="L48:L51"/>
    <mergeCell ref="M48:M51"/>
    <mergeCell ref="E31:E33"/>
    <mergeCell ref="F31:F33"/>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D28:D29"/>
    <mergeCell ref="E28:E29"/>
    <mergeCell ref="F28:F29"/>
    <mergeCell ref="L28:L31"/>
    <mergeCell ref="M28:M31"/>
    <mergeCell ref="J39:J40"/>
    <mergeCell ref="L39:L41"/>
    <mergeCell ref="M39:M41"/>
    <mergeCell ref="L32:M32"/>
    <mergeCell ref="D34:D35"/>
    <mergeCell ref="E34:E35"/>
    <mergeCell ref="F34:F35"/>
    <mergeCell ref="H34:H35"/>
    <mergeCell ref="I34:I35"/>
    <mergeCell ref="J34:J35"/>
    <mergeCell ref="L35:L36"/>
    <mergeCell ref="M35:M36"/>
    <mergeCell ref="H36:H37"/>
    <mergeCell ref="I36:I37"/>
    <mergeCell ref="J36:J37"/>
    <mergeCell ref="H30:H33"/>
    <mergeCell ref="I30:I33"/>
    <mergeCell ref="J30:J33"/>
    <mergeCell ref="D31:D33"/>
    <mergeCell ref="D22:D23"/>
    <mergeCell ref="E22:E23"/>
    <mergeCell ref="F22:F23"/>
    <mergeCell ref="L22:L23"/>
    <mergeCell ref="M22:M23"/>
    <mergeCell ref="H19:H20"/>
    <mergeCell ref="I19:I20"/>
    <mergeCell ref="J19:J20"/>
    <mergeCell ref="L19:L21"/>
    <mergeCell ref="M19:M21"/>
    <mergeCell ref="H21:H25"/>
    <mergeCell ref="I21:I25"/>
    <mergeCell ref="J21:J25"/>
    <mergeCell ref="D24:D25"/>
    <mergeCell ref="E24:E25"/>
    <mergeCell ref="F24:F25"/>
    <mergeCell ref="L24:L27"/>
    <mergeCell ref="M24:M27"/>
    <mergeCell ref="D26:D27"/>
    <mergeCell ref="E26:E27"/>
    <mergeCell ref="F26:F27"/>
    <mergeCell ref="H26:H29"/>
    <mergeCell ref="I26:I29"/>
    <mergeCell ref="J26:J29"/>
    <mergeCell ref="A14:B14"/>
    <mergeCell ref="L14:L18"/>
    <mergeCell ref="M14:M18"/>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L4:L8"/>
    <mergeCell ref="M4:M8"/>
    <mergeCell ref="N35:N36"/>
    <mergeCell ref="N19:N21"/>
    <mergeCell ref="N22:N23"/>
    <mergeCell ref="N24:N27"/>
    <mergeCell ref="N28:N31"/>
    <mergeCell ref="N4:N8"/>
    <mergeCell ref="D5:D7"/>
    <mergeCell ref="E5:E7"/>
    <mergeCell ref="F5:F7"/>
    <mergeCell ref="D8:D9"/>
    <mergeCell ref="E8:E9"/>
    <mergeCell ref="F8:F9"/>
    <mergeCell ref="H9:H11"/>
    <mergeCell ref="I9:I11"/>
    <mergeCell ref="J9:J11"/>
    <mergeCell ref="L9:L12"/>
    <mergeCell ref="M9:M12"/>
    <mergeCell ref="N9:N12"/>
    <mergeCell ref="D10:D12"/>
    <mergeCell ref="E10:E12"/>
    <mergeCell ref="F10:F12"/>
    <mergeCell ref="L13:M13"/>
    <mergeCell ref="A1:B2"/>
    <mergeCell ref="D3:D4"/>
    <mergeCell ref="E3:E4"/>
    <mergeCell ref="F3:F4"/>
    <mergeCell ref="L1:N2"/>
    <mergeCell ref="D1:F2"/>
    <mergeCell ref="H1:J2"/>
    <mergeCell ref="M58:M63"/>
    <mergeCell ref="N58:N63"/>
    <mergeCell ref="J61:J68"/>
    <mergeCell ref="L64:M64"/>
    <mergeCell ref="L67:L68"/>
    <mergeCell ref="M67:M68"/>
    <mergeCell ref="F46:F47"/>
    <mergeCell ref="F44:F45"/>
    <mergeCell ref="F52:F53"/>
    <mergeCell ref="D38:F39"/>
    <mergeCell ref="H38:I38"/>
    <mergeCell ref="L38:M38"/>
    <mergeCell ref="H3:I3"/>
    <mergeCell ref="L3:M3"/>
    <mergeCell ref="H4:H8"/>
    <mergeCell ref="I4:I8"/>
    <mergeCell ref="J4:J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60"/>
  <sheetViews>
    <sheetView showGridLines="0" zoomScaleNormal="100" workbookViewId="0">
      <selection activeCell="C2" sqref="C2"/>
    </sheetView>
  </sheetViews>
  <sheetFormatPr defaultRowHeight="12.75" x14ac:dyDescent="0.2"/>
  <cols>
    <col min="1" max="1" width="3.140625" customWidth="1"/>
    <col min="2" max="2" width="18" customWidth="1"/>
    <col min="3" max="3" width="32.85546875" customWidth="1"/>
    <col min="4" max="4" width="15.140625" customWidth="1"/>
    <col min="5" max="5" width="32.85546875" customWidth="1"/>
    <col min="6" max="6" width="2.85546875" customWidth="1"/>
    <col min="257" max="257" width="3.140625" customWidth="1"/>
    <col min="258" max="258" width="18" customWidth="1"/>
    <col min="259" max="259" width="32.85546875" customWidth="1"/>
    <col min="260" max="260" width="15.140625" customWidth="1"/>
    <col min="261" max="261" width="32.85546875" customWidth="1"/>
    <col min="262" max="262" width="2.85546875" customWidth="1"/>
    <col min="513" max="513" width="3.140625" customWidth="1"/>
    <col min="514" max="514" width="18" customWidth="1"/>
    <col min="515" max="515" width="32.85546875" customWidth="1"/>
    <col min="516" max="516" width="15.140625" customWidth="1"/>
    <col min="517" max="517" width="32.85546875" customWidth="1"/>
    <col min="518" max="518" width="2.85546875" customWidth="1"/>
    <col min="769" max="769" width="3.140625" customWidth="1"/>
    <col min="770" max="770" width="18" customWidth="1"/>
    <col min="771" max="771" width="32.85546875" customWidth="1"/>
    <col min="772" max="772" width="15.140625" customWidth="1"/>
    <col min="773" max="773" width="32.85546875" customWidth="1"/>
    <col min="774" max="774" width="2.85546875" customWidth="1"/>
    <col min="1025" max="1025" width="3.140625" customWidth="1"/>
    <col min="1026" max="1026" width="18" customWidth="1"/>
    <col min="1027" max="1027" width="32.85546875" customWidth="1"/>
    <col min="1028" max="1028" width="15.140625" customWidth="1"/>
    <col min="1029" max="1029" width="32.85546875" customWidth="1"/>
    <col min="1030" max="1030" width="2.85546875" customWidth="1"/>
    <col min="1281" max="1281" width="3.140625" customWidth="1"/>
    <col min="1282" max="1282" width="18" customWidth="1"/>
    <col min="1283" max="1283" width="32.85546875" customWidth="1"/>
    <col min="1284" max="1284" width="15.140625" customWidth="1"/>
    <col min="1285" max="1285" width="32.85546875" customWidth="1"/>
    <col min="1286" max="1286" width="2.85546875" customWidth="1"/>
    <col min="1537" max="1537" width="3.140625" customWidth="1"/>
    <col min="1538" max="1538" width="18" customWidth="1"/>
    <col min="1539" max="1539" width="32.85546875" customWidth="1"/>
    <col min="1540" max="1540" width="15.140625" customWidth="1"/>
    <col min="1541" max="1541" width="32.85546875" customWidth="1"/>
    <col min="1542" max="1542" width="2.85546875" customWidth="1"/>
    <col min="1793" max="1793" width="3.140625" customWidth="1"/>
    <col min="1794" max="1794" width="18" customWidth="1"/>
    <col min="1795" max="1795" width="32.85546875" customWidth="1"/>
    <col min="1796" max="1796" width="15.140625" customWidth="1"/>
    <col min="1797" max="1797" width="32.85546875" customWidth="1"/>
    <col min="1798" max="1798" width="2.85546875" customWidth="1"/>
    <col min="2049" max="2049" width="3.140625" customWidth="1"/>
    <col min="2050" max="2050" width="18" customWidth="1"/>
    <col min="2051" max="2051" width="32.85546875" customWidth="1"/>
    <col min="2052" max="2052" width="15.140625" customWidth="1"/>
    <col min="2053" max="2053" width="32.85546875" customWidth="1"/>
    <col min="2054" max="2054" width="2.85546875" customWidth="1"/>
    <col min="2305" max="2305" width="3.140625" customWidth="1"/>
    <col min="2306" max="2306" width="18" customWidth="1"/>
    <col min="2307" max="2307" width="32.85546875" customWidth="1"/>
    <col min="2308" max="2308" width="15.140625" customWidth="1"/>
    <col min="2309" max="2309" width="32.85546875" customWidth="1"/>
    <col min="2310" max="2310" width="2.85546875" customWidth="1"/>
    <col min="2561" max="2561" width="3.140625" customWidth="1"/>
    <col min="2562" max="2562" width="18" customWidth="1"/>
    <col min="2563" max="2563" width="32.85546875" customWidth="1"/>
    <col min="2564" max="2564" width="15.140625" customWidth="1"/>
    <col min="2565" max="2565" width="32.85546875" customWidth="1"/>
    <col min="2566" max="2566" width="2.85546875" customWidth="1"/>
    <col min="2817" max="2817" width="3.140625" customWidth="1"/>
    <col min="2818" max="2818" width="18" customWidth="1"/>
    <col min="2819" max="2819" width="32.85546875" customWidth="1"/>
    <col min="2820" max="2820" width="15.140625" customWidth="1"/>
    <col min="2821" max="2821" width="32.85546875" customWidth="1"/>
    <col min="2822" max="2822" width="2.85546875" customWidth="1"/>
    <col min="3073" max="3073" width="3.140625" customWidth="1"/>
    <col min="3074" max="3074" width="18" customWidth="1"/>
    <col min="3075" max="3075" width="32.85546875" customWidth="1"/>
    <col min="3076" max="3076" width="15.140625" customWidth="1"/>
    <col min="3077" max="3077" width="32.85546875" customWidth="1"/>
    <col min="3078" max="3078" width="2.85546875" customWidth="1"/>
    <col min="3329" max="3329" width="3.140625" customWidth="1"/>
    <col min="3330" max="3330" width="18" customWidth="1"/>
    <col min="3331" max="3331" width="32.85546875" customWidth="1"/>
    <col min="3332" max="3332" width="15.140625" customWidth="1"/>
    <col min="3333" max="3333" width="32.85546875" customWidth="1"/>
    <col min="3334" max="3334" width="2.85546875" customWidth="1"/>
    <col min="3585" max="3585" width="3.140625" customWidth="1"/>
    <col min="3586" max="3586" width="18" customWidth="1"/>
    <col min="3587" max="3587" width="32.85546875" customWidth="1"/>
    <col min="3588" max="3588" width="15.140625" customWidth="1"/>
    <col min="3589" max="3589" width="32.85546875" customWidth="1"/>
    <col min="3590" max="3590" width="2.85546875" customWidth="1"/>
    <col min="3841" max="3841" width="3.140625" customWidth="1"/>
    <col min="3842" max="3842" width="18" customWidth="1"/>
    <col min="3843" max="3843" width="32.85546875" customWidth="1"/>
    <col min="3844" max="3844" width="15.140625" customWidth="1"/>
    <col min="3845" max="3845" width="32.85546875" customWidth="1"/>
    <col min="3846" max="3846" width="2.85546875" customWidth="1"/>
    <col min="4097" max="4097" width="3.140625" customWidth="1"/>
    <col min="4098" max="4098" width="18" customWidth="1"/>
    <col min="4099" max="4099" width="32.85546875" customWidth="1"/>
    <col min="4100" max="4100" width="15.140625" customWidth="1"/>
    <col min="4101" max="4101" width="32.85546875" customWidth="1"/>
    <col min="4102" max="4102" width="2.85546875" customWidth="1"/>
    <col min="4353" max="4353" width="3.140625" customWidth="1"/>
    <col min="4354" max="4354" width="18" customWidth="1"/>
    <col min="4355" max="4355" width="32.85546875" customWidth="1"/>
    <col min="4356" max="4356" width="15.140625" customWidth="1"/>
    <col min="4357" max="4357" width="32.85546875" customWidth="1"/>
    <col min="4358" max="4358" width="2.85546875" customWidth="1"/>
    <col min="4609" max="4609" width="3.140625" customWidth="1"/>
    <col min="4610" max="4610" width="18" customWidth="1"/>
    <col min="4611" max="4611" width="32.85546875" customWidth="1"/>
    <col min="4612" max="4612" width="15.140625" customWidth="1"/>
    <col min="4613" max="4613" width="32.85546875" customWidth="1"/>
    <col min="4614" max="4614" width="2.85546875" customWidth="1"/>
    <col min="4865" max="4865" width="3.140625" customWidth="1"/>
    <col min="4866" max="4866" width="18" customWidth="1"/>
    <col min="4867" max="4867" width="32.85546875" customWidth="1"/>
    <col min="4868" max="4868" width="15.140625" customWidth="1"/>
    <col min="4869" max="4869" width="32.85546875" customWidth="1"/>
    <col min="4870" max="4870" width="2.85546875" customWidth="1"/>
    <col min="5121" max="5121" width="3.140625" customWidth="1"/>
    <col min="5122" max="5122" width="18" customWidth="1"/>
    <col min="5123" max="5123" width="32.85546875" customWidth="1"/>
    <col min="5124" max="5124" width="15.140625" customWidth="1"/>
    <col min="5125" max="5125" width="32.85546875" customWidth="1"/>
    <col min="5126" max="5126" width="2.85546875" customWidth="1"/>
    <col min="5377" max="5377" width="3.140625" customWidth="1"/>
    <col min="5378" max="5378" width="18" customWidth="1"/>
    <col min="5379" max="5379" width="32.85546875" customWidth="1"/>
    <col min="5380" max="5380" width="15.140625" customWidth="1"/>
    <col min="5381" max="5381" width="32.85546875" customWidth="1"/>
    <col min="5382" max="5382" width="2.85546875" customWidth="1"/>
    <col min="5633" max="5633" width="3.140625" customWidth="1"/>
    <col min="5634" max="5634" width="18" customWidth="1"/>
    <col min="5635" max="5635" width="32.85546875" customWidth="1"/>
    <col min="5636" max="5636" width="15.140625" customWidth="1"/>
    <col min="5637" max="5637" width="32.85546875" customWidth="1"/>
    <col min="5638" max="5638" width="2.85546875" customWidth="1"/>
    <col min="5889" max="5889" width="3.140625" customWidth="1"/>
    <col min="5890" max="5890" width="18" customWidth="1"/>
    <col min="5891" max="5891" width="32.85546875" customWidth="1"/>
    <col min="5892" max="5892" width="15.140625" customWidth="1"/>
    <col min="5893" max="5893" width="32.85546875" customWidth="1"/>
    <col min="5894" max="5894" width="2.85546875" customWidth="1"/>
    <col min="6145" max="6145" width="3.140625" customWidth="1"/>
    <col min="6146" max="6146" width="18" customWidth="1"/>
    <col min="6147" max="6147" width="32.85546875" customWidth="1"/>
    <col min="6148" max="6148" width="15.140625" customWidth="1"/>
    <col min="6149" max="6149" width="32.85546875" customWidth="1"/>
    <col min="6150" max="6150" width="2.85546875" customWidth="1"/>
    <col min="6401" max="6401" width="3.140625" customWidth="1"/>
    <col min="6402" max="6402" width="18" customWidth="1"/>
    <col min="6403" max="6403" width="32.85546875" customWidth="1"/>
    <col min="6404" max="6404" width="15.140625" customWidth="1"/>
    <col min="6405" max="6405" width="32.85546875" customWidth="1"/>
    <col min="6406" max="6406" width="2.85546875" customWidth="1"/>
    <col min="6657" max="6657" width="3.140625" customWidth="1"/>
    <col min="6658" max="6658" width="18" customWidth="1"/>
    <col min="6659" max="6659" width="32.85546875" customWidth="1"/>
    <col min="6660" max="6660" width="15.140625" customWidth="1"/>
    <col min="6661" max="6661" width="32.85546875" customWidth="1"/>
    <col min="6662" max="6662" width="2.85546875" customWidth="1"/>
    <col min="6913" max="6913" width="3.140625" customWidth="1"/>
    <col min="6914" max="6914" width="18" customWidth="1"/>
    <col min="6915" max="6915" width="32.85546875" customWidth="1"/>
    <col min="6916" max="6916" width="15.140625" customWidth="1"/>
    <col min="6917" max="6917" width="32.85546875" customWidth="1"/>
    <col min="6918" max="6918" width="2.85546875" customWidth="1"/>
    <col min="7169" max="7169" width="3.140625" customWidth="1"/>
    <col min="7170" max="7170" width="18" customWidth="1"/>
    <col min="7171" max="7171" width="32.85546875" customWidth="1"/>
    <col min="7172" max="7172" width="15.140625" customWidth="1"/>
    <col min="7173" max="7173" width="32.85546875" customWidth="1"/>
    <col min="7174" max="7174" width="2.85546875" customWidth="1"/>
    <col min="7425" max="7425" width="3.140625" customWidth="1"/>
    <col min="7426" max="7426" width="18" customWidth="1"/>
    <col min="7427" max="7427" width="32.85546875" customWidth="1"/>
    <col min="7428" max="7428" width="15.140625" customWidth="1"/>
    <col min="7429" max="7429" width="32.85546875" customWidth="1"/>
    <col min="7430" max="7430" width="2.85546875" customWidth="1"/>
    <col min="7681" max="7681" width="3.140625" customWidth="1"/>
    <col min="7682" max="7682" width="18" customWidth="1"/>
    <col min="7683" max="7683" width="32.85546875" customWidth="1"/>
    <col min="7684" max="7684" width="15.140625" customWidth="1"/>
    <col min="7685" max="7685" width="32.85546875" customWidth="1"/>
    <col min="7686" max="7686" width="2.85546875" customWidth="1"/>
    <col min="7937" max="7937" width="3.140625" customWidth="1"/>
    <col min="7938" max="7938" width="18" customWidth="1"/>
    <col min="7939" max="7939" width="32.85546875" customWidth="1"/>
    <col min="7940" max="7940" width="15.140625" customWidth="1"/>
    <col min="7941" max="7941" width="32.85546875" customWidth="1"/>
    <col min="7942" max="7942" width="2.85546875" customWidth="1"/>
    <col min="8193" max="8193" width="3.140625" customWidth="1"/>
    <col min="8194" max="8194" width="18" customWidth="1"/>
    <col min="8195" max="8195" width="32.85546875" customWidth="1"/>
    <col min="8196" max="8196" width="15.140625" customWidth="1"/>
    <col min="8197" max="8197" width="32.85546875" customWidth="1"/>
    <col min="8198" max="8198" width="2.85546875" customWidth="1"/>
    <col min="8449" max="8449" width="3.140625" customWidth="1"/>
    <col min="8450" max="8450" width="18" customWidth="1"/>
    <col min="8451" max="8451" width="32.85546875" customWidth="1"/>
    <col min="8452" max="8452" width="15.140625" customWidth="1"/>
    <col min="8453" max="8453" width="32.85546875" customWidth="1"/>
    <col min="8454" max="8454" width="2.85546875" customWidth="1"/>
    <col min="8705" max="8705" width="3.140625" customWidth="1"/>
    <col min="8706" max="8706" width="18" customWidth="1"/>
    <col min="8707" max="8707" width="32.85546875" customWidth="1"/>
    <col min="8708" max="8708" width="15.140625" customWidth="1"/>
    <col min="8709" max="8709" width="32.85546875" customWidth="1"/>
    <col min="8710" max="8710" width="2.85546875" customWidth="1"/>
    <col min="8961" max="8961" width="3.140625" customWidth="1"/>
    <col min="8962" max="8962" width="18" customWidth="1"/>
    <col min="8963" max="8963" width="32.85546875" customWidth="1"/>
    <col min="8964" max="8964" width="15.140625" customWidth="1"/>
    <col min="8965" max="8965" width="32.85546875" customWidth="1"/>
    <col min="8966" max="8966" width="2.85546875" customWidth="1"/>
    <col min="9217" max="9217" width="3.140625" customWidth="1"/>
    <col min="9218" max="9218" width="18" customWidth="1"/>
    <col min="9219" max="9219" width="32.85546875" customWidth="1"/>
    <col min="9220" max="9220" width="15.140625" customWidth="1"/>
    <col min="9221" max="9221" width="32.85546875" customWidth="1"/>
    <col min="9222" max="9222" width="2.85546875" customWidth="1"/>
    <col min="9473" max="9473" width="3.140625" customWidth="1"/>
    <col min="9474" max="9474" width="18" customWidth="1"/>
    <col min="9475" max="9475" width="32.85546875" customWidth="1"/>
    <col min="9476" max="9476" width="15.140625" customWidth="1"/>
    <col min="9477" max="9477" width="32.85546875" customWidth="1"/>
    <col min="9478" max="9478" width="2.85546875" customWidth="1"/>
    <col min="9729" max="9729" width="3.140625" customWidth="1"/>
    <col min="9730" max="9730" width="18" customWidth="1"/>
    <col min="9731" max="9731" width="32.85546875" customWidth="1"/>
    <col min="9732" max="9732" width="15.140625" customWidth="1"/>
    <col min="9733" max="9733" width="32.85546875" customWidth="1"/>
    <col min="9734" max="9734" width="2.85546875" customWidth="1"/>
    <col min="9985" max="9985" width="3.140625" customWidth="1"/>
    <col min="9986" max="9986" width="18" customWidth="1"/>
    <col min="9987" max="9987" width="32.85546875" customWidth="1"/>
    <col min="9988" max="9988" width="15.140625" customWidth="1"/>
    <col min="9989" max="9989" width="32.85546875" customWidth="1"/>
    <col min="9990" max="9990" width="2.85546875" customWidth="1"/>
    <col min="10241" max="10241" width="3.140625" customWidth="1"/>
    <col min="10242" max="10242" width="18" customWidth="1"/>
    <col min="10243" max="10243" width="32.85546875" customWidth="1"/>
    <col min="10244" max="10244" width="15.140625" customWidth="1"/>
    <col min="10245" max="10245" width="32.85546875" customWidth="1"/>
    <col min="10246" max="10246" width="2.85546875" customWidth="1"/>
    <col min="10497" max="10497" width="3.140625" customWidth="1"/>
    <col min="10498" max="10498" width="18" customWidth="1"/>
    <col min="10499" max="10499" width="32.85546875" customWidth="1"/>
    <col min="10500" max="10500" width="15.140625" customWidth="1"/>
    <col min="10501" max="10501" width="32.85546875" customWidth="1"/>
    <col min="10502" max="10502" width="2.85546875" customWidth="1"/>
    <col min="10753" max="10753" width="3.140625" customWidth="1"/>
    <col min="10754" max="10754" width="18" customWidth="1"/>
    <col min="10755" max="10755" width="32.85546875" customWidth="1"/>
    <col min="10756" max="10756" width="15.140625" customWidth="1"/>
    <col min="10757" max="10757" width="32.85546875" customWidth="1"/>
    <col min="10758" max="10758" width="2.85546875" customWidth="1"/>
    <col min="11009" max="11009" width="3.140625" customWidth="1"/>
    <col min="11010" max="11010" width="18" customWidth="1"/>
    <col min="11011" max="11011" width="32.85546875" customWidth="1"/>
    <col min="11012" max="11012" width="15.140625" customWidth="1"/>
    <col min="11013" max="11013" width="32.85546875" customWidth="1"/>
    <col min="11014" max="11014" width="2.85546875" customWidth="1"/>
    <col min="11265" max="11265" width="3.140625" customWidth="1"/>
    <col min="11266" max="11266" width="18" customWidth="1"/>
    <col min="11267" max="11267" width="32.85546875" customWidth="1"/>
    <col min="11268" max="11268" width="15.140625" customWidth="1"/>
    <col min="11269" max="11269" width="32.85546875" customWidth="1"/>
    <col min="11270" max="11270" width="2.85546875" customWidth="1"/>
    <col min="11521" max="11521" width="3.140625" customWidth="1"/>
    <col min="11522" max="11522" width="18" customWidth="1"/>
    <col min="11523" max="11523" width="32.85546875" customWidth="1"/>
    <col min="11524" max="11524" width="15.140625" customWidth="1"/>
    <col min="11525" max="11525" width="32.85546875" customWidth="1"/>
    <col min="11526" max="11526" width="2.85546875" customWidth="1"/>
    <col min="11777" max="11777" width="3.140625" customWidth="1"/>
    <col min="11778" max="11778" width="18" customWidth="1"/>
    <col min="11779" max="11779" width="32.85546875" customWidth="1"/>
    <col min="11780" max="11780" width="15.140625" customWidth="1"/>
    <col min="11781" max="11781" width="32.85546875" customWidth="1"/>
    <col min="11782" max="11782" width="2.85546875" customWidth="1"/>
    <col min="12033" max="12033" width="3.140625" customWidth="1"/>
    <col min="12034" max="12034" width="18" customWidth="1"/>
    <col min="12035" max="12035" width="32.85546875" customWidth="1"/>
    <col min="12036" max="12036" width="15.140625" customWidth="1"/>
    <col min="12037" max="12037" width="32.85546875" customWidth="1"/>
    <col min="12038" max="12038" width="2.85546875" customWidth="1"/>
    <col min="12289" max="12289" width="3.140625" customWidth="1"/>
    <col min="12290" max="12290" width="18" customWidth="1"/>
    <col min="12291" max="12291" width="32.85546875" customWidth="1"/>
    <col min="12292" max="12292" width="15.140625" customWidth="1"/>
    <col min="12293" max="12293" width="32.85546875" customWidth="1"/>
    <col min="12294" max="12294" width="2.85546875" customWidth="1"/>
    <col min="12545" max="12545" width="3.140625" customWidth="1"/>
    <col min="12546" max="12546" width="18" customWidth="1"/>
    <col min="12547" max="12547" width="32.85546875" customWidth="1"/>
    <col min="12548" max="12548" width="15.140625" customWidth="1"/>
    <col min="12549" max="12549" width="32.85546875" customWidth="1"/>
    <col min="12550" max="12550" width="2.85546875" customWidth="1"/>
    <col min="12801" max="12801" width="3.140625" customWidth="1"/>
    <col min="12802" max="12802" width="18" customWidth="1"/>
    <col min="12803" max="12803" width="32.85546875" customWidth="1"/>
    <col min="12804" max="12804" width="15.140625" customWidth="1"/>
    <col min="12805" max="12805" width="32.85546875" customWidth="1"/>
    <col min="12806" max="12806" width="2.85546875" customWidth="1"/>
    <col min="13057" max="13057" width="3.140625" customWidth="1"/>
    <col min="13058" max="13058" width="18" customWidth="1"/>
    <col min="13059" max="13059" width="32.85546875" customWidth="1"/>
    <col min="13060" max="13060" width="15.140625" customWidth="1"/>
    <col min="13061" max="13061" width="32.85546875" customWidth="1"/>
    <col min="13062" max="13062" width="2.85546875" customWidth="1"/>
    <col min="13313" max="13313" width="3.140625" customWidth="1"/>
    <col min="13314" max="13314" width="18" customWidth="1"/>
    <col min="13315" max="13315" width="32.85546875" customWidth="1"/>
    <col min="13316" max="13316" width="15.140625" customWidth="1"/>
    <col min="13317" max="13317" width="32.85546875" customWidth="1"/>
    <col min="13318" max="13318" width="2.85546875" customWidth="1"/>
    <col min="13569" max="13569" width="3.140625" customWidth="1"/>
    <col min="13570" max="13570" width="18" customWidth="1"/>
    <col min="13571" max="13571" width="32.85546875" customWidth="1"/>
    <col min="13572" max="13572" width="15.140625" customWidth="1"/>
    <col min="13573" max="13573" width="32.85546875" customWidth="1"/>
    <col min="13574" max="13574" width="2.85546875" customWidth="1"/>
    <col min="13825" max="13825" width="3.140625" customWidth="1"/>
    <col min="13826" max="13826" width="18" customWidth="1"/>
    <col min="13827" max="13827" width="32.85546875" customWidth="1"/>
    <col min="13828" max="13828" width="15.140625" customWidth="1"/>
    <col min="13829" max="13829" width="32.85546875" customWidth="1"/>
    <col min="13830" max="13830" width="2.85546875" customWidth="1"/>
    <col min="14081" max="14081" width="3.140625" customWidth="1"/>
    <col min="14082" max="14082" width="18" customWidth="1"/>
    <col min="14083" max="14083" width="32.85546875" customWidth="1"/>
    <col min="14084" max="14084" width="15.140625" customWidth="1"/>
    <col min="14085" max="14085" width="32.85546875" customWidth="1"/>
    <col min="14086" max="14086" width="2.85546875" customWidth="1"/>
    <col min="14337" max="14337" width="3.140625" customWidth="1"/>
    <col min="14338" max="14338" width="18" customWidth="1"/>
    <col min="14339" max="14339" width="32.85546875" customWidth="1"/>
    <col min="14340" max="14340" width="15.140625" customWidth="1"/>
    <col min="14341" max="14341" width="32.85546875" customWidth="1"/>
    <col min="14342" max="14342" width="2.85546875" customWidth="1"/>
    <col min="14593" max="14593" width="3.140625" customWidth="1"/>
    <col min="14594" max="14594" width="18" customWidth="1"/>
    <col min="14595" max="14595" width="32.85546875" customWidth="1"/>
    <col min="14596" max="14596" width="15.140625" customWidth="1"/>
    <col min="14597" max="14597" width="32.85546875" customWidth="1"/>
    <col min="14598" max="14598" width="2.85546875" customWidth="1"/>
    <col min="14849" max="14849" width="3.140625" customWidth="1"/>
    <col min="14850" max="14850" width="18" customWidth="1"/>
    <col min="14851" max="14851" width="32.85546875" customWidth="1"/>
    <col min="14852" max="14852" width="15.140625" customWidth="1"/>
    <col min="14853" max="14853" width="32.85546875" customWidth="1"/>
    <col min="14854" max="14854" width="2.85546875" customWidth="1"/>
    <col min="15105" max="15105" width="3.140625" customWidth="1"/>
    <col min="15106" max="15106" width="18" customWidth="1"/>
    <col min="15107" max="15107" width="32.85546875" customWidth="1"/>
    <col min="15108" max="15108" width="15.140625" customWidth="1"/>
    <col min="15109" max="15109" width="32.85546875" customWidth="1"/>
    <col min="15110" max="15110" width="2.85546875" customWidth="1"/>
    <col min="15361" max="15361" width="3.140625" customWidth="1"/>
    <col min="15362" max="15362" width="18" customWidth="1"/>
    <col min="15363" max="15363" width="32.85546875" customWidth="1"/>
    <col min="15364" max="15364" width="15.140625" customWidth="1"/>
    <col min="15365" max="15365" width="32.85546875" customWidth="1"/>
    <col min="15366" max="15366" width="2.85546875" customWidth="1"/>
    <col min="15617" max="15617" width="3.140625" customWidth="1"/>
    <col min="15618" max="15618" width="18" customWidth="1"/>
    <col min="15619" max="15619" width="32.85546875" customWidth="1"/>
    <col min="15620" max="15620" width="15.140625" customWidth="1"/>
    <col min="15621" max="15621" width="32.85546875" customWidth="1"/>
    <col min="15622" max="15622" width="2.85546875" customWidth="1"/>
    <col min="15873" max="15873" width="3.140625" customWidth="1"/>
    <col min="15874" max="15874" width="18" customWidth="1"/>
    <col min="15875" max="15875" width="32.85546875" customWidth="1"/>
    <col min="15876" max="15876" width="15.140625" customWidth="1"/>
    <col min="15877" max="15877" width="32.85546875" customWidth="1"/>
    <col min="15878" max="15878" width="2.85546875" customWidth="1"/>
    <col min="16129" max="16129" width="3.140625" customWidth="1"/>
    <col min="16130" max="16130" width="18" customWidth="1"/>
    <col min="16131" max="16131" width="32.85546875" customWidth="1"/>
    <col min="16132" max="16132" width="15.140625" customWidth="1"/>
    <col min="16133" max="16133" width="32.85546875" customWidth="1"/>
    <col min="16134" max="16134" width="2.85546875" customWidth="1"/>
  </cols>
  <sheetData>
    <row r="1" spans="1:6" ht="28.5" customHeight="1" x14ac:dyDescent="0.25">
      <c r="A1" s="252" t="s">
        <v>178</v>
      </c>
      <c r="B1" s="62" t="str">
        <f ca="1">'Scout 1'!A1</f>
        <v>Scout 1</v>
      </c>
      <c r="F1" s="252" t="s">
        <v>178</v>
      </c>
    </row>
    <row r="2" spans="1:6" ht="12.75" customHeight="1" x14ac:dyDescent="0.2">
      <c r="A2" s="252"/>
      <c r="B2" s="63" t="s">
        <v>46</v>
      </c>
      <c r="C2" s="64"/>
      <c r="F2" s="252"/>
    </row>
    <row r="3" spans="1:6" ht="12.75" customHeight="1" x14ac:dyDescent="0.2">
      <c r="A3" s="252"/>
      <c r="B3" s="63" t="s">
        <v>47</v>
      </c>
      <c r="C3" s="64"/>
      <c r="F3" s="252"/>
    </row>
    <row r="4" spans="1:6" x14ac:dyDescent="0.2">
      <c r="A4" s="252"/>
      <c r="B4" s="65"/>
      <c r="C4" s="66" t="s">
        <v>48</v>
      </c>
      <c r="E4" s="66" t="s">
        <v>49</v>
      </c>
      <c r="F4" s="252"/>
    </row>
    <row r="5" spans="1:6" x14ac:dyDescent="0.2">
      <c r="A5" s="252"/>
      <c r="B5" s="67" t="s">
        <v>50</v>
      </c>
      <c r="C5" s="68"/>
      <c r="D5" s="67" t="s">
        <v>50</v>
      </c>
      <c r="E5" s="69"/>
      <c r="F5" s="252"/>
    </row>
    <row r="6" spans="1:6" x14ac:dyDescent="0.2">
      <c r="A6" s="252"/>
      <c r="B6" s="67" t="s">
        <v>51</v>
      </c>
      <c r="C6" s="68"/>
      <c r="D6" s="67" t="s">
        <v>51</v>
      </c>
      <c r="E6" s="69"/>
      <c r="F6" s="252"/>
    </row>
    <row r="7" spans="1:6" x14ac:dyDescent="0.2">
      <c r="A7" s="252"/>
      <c r="B7" s="67" t="s">
        <v>52</v>
      </c>
      <c r="C7" s="68"/>
      <c r="D7" s="67" t="s">
        <v>52</v>
      </c>
      <c r="E7" s="69"/>
      <c r="F7" s="252"/>
    </row>
    <row r="8" spans="1:6" x14ac:dyDescent="0.2">
      <c r="A8" s="252"/>
      <c r="B8" s="67" t="s">
        <v>53</v>
      </c>
      <c r="C8" s="68"/>
      <c r="D8" s="67" t="s">
        <v>53</v>
      </c>
      <c r="E8" s="69"/>
      <c r="F8" s="252"/>
    </row>
    <row r="9" spans="1:6" x14ac:dyDescent="0.2">
      <c r="A9" s="252"/>
      <c r="B9" s="67" t="s">
        <v>54</v>
      </c>
      <c r="C9" s="68"/>
      <c r="D9" s="67" t="s">
        <v>54</v>
      </c>
      <c r="E9" s="69"/>
      <c r="F9" s="252"/>
    </row>
    <row r="10" spans="1:6" x14ac:dyDescent="0.2">
      <c r="A10" s="252"/>
      <c r="B10" s="67" t="s">
        <v>55</v>
      </c>
      <c r="C10" s="68"/>
      <c r="D10" s="67" t="s">
        <v>55</v>
      </c>
      <c r="E10" s="69"/>
      <c r="F10" s="252"/>
    </row>
    <row r="11" spans="1:6" x14ac:dyDescent="0.2">
      <c r="A11" s="252"/>
      <c r="B11" s="67" t="s">
        <v>56</v>
      </c>
      <c r="C11" s="68"/>
      <c r="D11" s="67" t="s">
        <v>56</v>
      </c>
      <c r="E11" s="69"/>
      <c r="F11" s="252"/>
    </row>
    <row r="12" spans="1:6" x14ac:dyDescent="0.2">
      <c r="A12" s="252"/>
      <c r="B12" s="67" t="s">
        <v>57</v>
      </c>
      <c r="C12" s="68"/>
      <c r="D12" s="67" t="s">
        <v>57</v>
      </c>
      <c r="E12" s="69"/>
      <c r="F12" s="252"/>
    </row>
    <row r="13" spans="1:6" x14ac:dyDescent="0.2">
      <c r="A13" s="252"/>
      <c r="B13" s="70" t="s">
        <v>58</v>
      </c>
      <c r="C13" s="71"/>
      <c r="D13" s="70" t="s">
        <v>58</v>
      </c>
      <c r="E13" s="72"/>
      <c r="F13" s="252"/>
    </row>
    <row r="14" spans="1:6" ht="28.5" customHeight="1" x14ac:dyDescent="0.25">
      <c r="A14" s="252"/>
      <c r="B14" s="62" t="str">
        <f ca="1">'Scout 2'!A1</f>
        <v>Scout 2</v>
      </c>
      <c r="F14" s="252"/>
    </row>
    <row r="15" spans="1:6" ht="12.75" customHeight="1" x14ac:dyDescent="0.2">
      <c r="A15" s="252"/>
      <c r="B15" s="63" t="s">
        <v>46</v>
      </c>
      <c r="C15" s="64"/>
      <c r="F15" s="252"/>
    </row>
    <row r="16" spans="1:6" ht="12.75" customHeight="1" x14ac:dyDescent="0.2">
      <c r="A16" s="252"/>
      <c r="B16" s="63" t="s">
        <v>47</v>
      </c>
      <c r="C16" s="64"/>
      <c r="F16" s="252"/>
    </row>
    <row r="17" spans="1:6" x14ac:dyDescent="0.2">
      <c r="A17" s="252"/>
      <c r="B17" s="65"/>
      <c r="C17" s="66" t="s">
        <v>48</v>
      </c>
      <c r="E17" s="66" t="s">
        <v>49</v>
      </c>
      <c r="F17" s="252"/>
    </row>
    <row r="18" spans="1:6" x14ac:dyDescent="0.2">
      <c r="A18" s="252"/>
      <c r="B18" s="67" t="s">
        <v>50</v>
      </c>
      <c r="C18" s="68"/>
      <c r="D18" s="67" t="s">
        <v>50</v>
      </c>
      <c r="E18" s="69"/>
      <c r="F18" s="252"/>
    </row>
    <row r="19" spans="1:6" x14ac:dyDescent="0.2">
      <c r="A19" s="252"/>
      <c r="B19" s="67" t="s">
        <v>51</v>
      </c>
      <c r="C19" s="68"/>
      <c r="D19" s="67" t="s">
        <v>51</v>
      </c>
      <c r="E19" s="69"/>
      <c r="F19" s="252"/>
    </row>
    <row r="20" spans="1:6" x14ac:dyDescent="0.2">
      <c r="A20" s="252"/>
      <c r="B20" s="67" t="s">
        <v>52</v>
      </c>
      <c r="C20" s="68"/>
      <c r="D20" s="67" t="s">
        <v>52</v>
      </c>
      <c r="E20" s="69"/>
      <c r="F20" s="252"/>
    </row>
    <row r="21" spans="1:6" x14ac:dyDescent="0.2">
      <c r="A21" s="252"/>
      <c r="B21" s="67" t="s">
        <v>53</v>
      </c>
      <c r="C21" s="68"/>
      <c r="D21" s="67" t="s">
        <v>53</v>
      </c>
      <c r="E21" s="69"/>
      <c r="F21" s="252"/>
    </row>
    <row r="22" spans="1:6" x14ac:dyDescent="0.2">
      <c r="A22" s="252"/>
      <c r="B22" s="67" t="s">
        <v>54</v>
      </c>
      <c r="C22" s="68"/>
      <c r="D22" s="67" t="s">
        <v>54</v>
      </c>
      <c r="E22" s="69"/>
      <c r="F22" s="252"/>
    </row>
    <row r="23" spans="1:6" x14ac:dyDescent="0.2">
      <c r="A23" s="252"/>
      <c r="B23" s="67" t="s">
        <v>55</v>
      </c>
      <c r="C23" s="68"/>
      <c r="D23" s="67" t="s">
        <v>55</v>
      </c>
      <c r="E23" s="69"/>
      <c r="F23" s="252"/>
    </row>
    <row r="24" spans="1:6" x14ac:dyDescent="0.2">
      <c r="A24" s="252"/>
      <c r="B24" s="67" t="s">
        <v>56</v>
      </c>
      <c r="C24" s="68"/>
      <c r="D24" s="67" t="s">
        <v>56</v>
      </c>
      <c r="E24" s="69"/>
      <c r="F24" s="252"/>
    </row>
    <row r="25" spans="1:6" x14ac:dyDescent="0.2">
      <c r="A25" s="252"/>
      <c r="B25" s="67" t="s">
        <v>57</v>
      </c>
      <c r="C25" s="68"/>
      <c r="D25" s="67" t="s">
        <v>57</v>
      </c>
      <c r="E25" s="69"/>
      <c r="F25" s="252"/>
    </row>
    <row r="26" spans="1:6" x14ac:dyDescent="0.2">
      <c r="A26" s="252"/>
      <c r="B26" s="70" t="s">
        <v>58</v>
      </c>
      <c r="C26" s="71"/>
      <c r="D26" s="70" t="s">
        <v>58</v>
      </c>
      <c r="E26" s="72"/>
      <c r="F26" s="252"/>
    </row>
    <row r="27" spans="1:6" ht="28.5" customHeight="1" x14ac:dyDescent="0.25">
      <c r="A27" s="252"/>
      <c r="B27" s="62" t="str">
        <f ca="1">'Scout 3'!A1</f>
        <v>Scout 3</v>
      </c>
      <c r="F27" s="252"/>
    </row>
    <row r="28" spans="1:6" ht="12.75" customHeight="1" x14ac:dyDescent="0.2">
      <c r="A28" s="252"/>
      <c r="B28" s="63" t="s">
        <v>46</v>
      </c>
      <c r="C28" s="64"/>
      <c r="F28" s="252"/>
    </row>
    <row r="29" spans="1:6" ht="12.75" customHeight="1" x14ac:dyDescent="0.2">
      <c r="A29" s="252"/>
      <c r="B29" s="63" t="s">
        <v>47</v>
      </c>
      <c r="C29" s="64"/>
      <c r="F29" s="252"/>
    </row>
    <row r="30" spans="1:6" x14ac:dyDescent="0.2">
      <c r="A30" s="252"/>
      <c r="B30" s="65"/>
      <c r="C30" s="66" t="s">
        <v>48</v>
      </c>
      <c r="E30" s="66" t="s">
        <v>49</v>
      </c>
      <c r="F30" s="252"/>
    </row>
    <row r="31" spans="1:6" x14ac:dyDescent="0.2">
      <c r="A31" s="252"/>
      <c r="B31" s="67" t="s">
        <v>50</v>
      </c>
      <c r="C31" s="68"/>
      <c r="D31" s="67" t="s">
        <v>50</v>
      </c>
      <c r="E31" s="69"/>
      <c r="F31" s="252"/>
    </row>
    <row r="32" spans="1:6" x14ac:dyDescent="0.2">
      <c r="A32" s="252"/>
      <c r="B32" s="67" t="s">
        <v>51</v>
      </c>
      <c r="C32" s="68"/>
      <c r="D32" s="67" t="s">
        <v>51</v>
      </c>
      <c r="E32" s="69"/>
      <c r="F32" s="252"/>
    </row>
    <row r="33" spans="1:6" x14ac:dyDescent="0.2">
      <c r="A33" s="252"/>
      <c r="B33" s="67" t="s">
        <v>52</v>
      </c>
      <c r="C33" s="68"/>
      <c r="D33" s="67" t="s">
        <v>52</v>
      </c>
      <c r="E33" s="69"/>
      <c r="F33" s="252"/>
    </row>
    <row r="34" spans="1:6" x14ac:dyDescent="0.2">
      <c r="A34" s="252"/>
      <c r="B34" s="67" t="s">
        <v>53</v>
      </c>
      <c r="C34" s="68"/>
      <c r="D34" s="67" t="s">
        <v>53</v>
      </c>
      <c r="E34" s="69"/>
      <c r="F34" s="252"/>
    </row>
    <row r="35" spans="1:6" x14ac:dyDescent="0.2">
      <c r="A35" s="252"/>
      <c r="B35" s="67" t="s">
        <v>54</v>
      </c>
      <c r="C35" s="68"/>
      <c r="D35" s="67" t="s">
        <v>54</v>
      </c>
      <c r="E35" s="69"/>
      <c r="F35" s="252"/>
    </row>
    <row r="36" spans="1:6" x14ac:dyDescent="0.2">
      <c r="A36" s="252"/>
      <c r="B36" s="67" t="s">
        <v>55</v>
      </c>
      <c r="C36" s="68"/>
      <c r="D36" s="67" t="s">
        <v>55</v>
      </c>
      <c r="E36" s="69"/>
      <c r="F36" s="252"/>
    </row>
    <row r="37" spans="1:6" x14ac:dyDescent="0.2">
      <c r="A37" s="252"/>
      <c r="B37" s="67" t="s">
        <v>56</v>
      </c>
      <c r="C37" s="68"/>
      <c r="D37" s="67" t="s">
        <v>56</v>
      </c>
      <c r="E37" s="69"/>
      <c r="F37" s="252"/>
    </row>
    <row r="38" spans="1:6" x14ac:dyDescent="0.2">
      <c r="A38" s="252"/>
      <c r="B38" s="67" t="s">
        <v>57</v>
      </c>
      <c r="C38" s="68"/>
      <c r="D38" s="67" t="s">
        <v>57</v>
      </c>
      <c r="E38" s="69"/>
      <c r="F38" s="252"/>
    </row>
    <row r="39" spans="1:6" x14ac:dyDescent="0.2">
      <c r="A39" s="252"/>
      <c r="B39" s="70" t="s">
        <v>58</v>
      </c>
      <c r="C39" s="71"/>
      <c r="D39" s="70" t="s">
        <v>58</v>
      </c>
      <c r="E39" s="72"/>
      <c r="F39" s="252"/>
    </row>
    <row r="40" spans="1:6" ht="28.5" customHeight="1" x14ac:dyDescent="0.25">
      <c r="A40" s="252"/>
      <c r="B40" s="62" t="str">
        <f ca="1">'Scout 4'!A1</f>
        <v>Scout 4</v>
      </c>
      <c r="F40" s="252"/>
    </row>
    <row r="41" spans="1:6" ht="12.75" customHeight="1" x14ac:dyDescent="0.2">
      <c r="A41" s="252"/>
      <c r="B41" s="63" t="s">
        <v>46</v>
      </c>
      <c r="C41" s="64"/>
      <c r="F41" s="252"/>
    </row>
    <row r="42" spans="1:6" ht="12.75" customHeight="1" x14ac:dyDescent="0.2">
      <c r="A42" s="252"/>
      <c r="B42" s="63" t="s">
        <v>47</v>
      </c>
      <c r="C42" s="64"/>
      <c r="F42" s="252"/>
    </row>
    <row r="43" spans="1:6" x14ac:dyDescent="0.2">
      <c r="A43" s="252"/>
      <c r="B43" s="205"/>
      <c r="C43" s="66" t="s">
        <v>48</v>
      </c>
      <c r="E43" s="66" t="s">
        <v>49</v>
      </c>
      <c r="F43" s="252"/>
    </row>
    <row r="44" spans="1:6" x14ac:dyDescent="0.2">
      <c r="A44" s="252"/>
      <c r="B44" s="67" t="s">
        <v>50</v>
      </c>
      <c r="C44" s="68"/>
      <c r="D44" s="67" t="s">
        <v>50</v>
      </c>
      <c r="E44" s="69"/>
      <c r="F44" s="252"/>
    </row>
    <row r="45" spans="1:6" x14ac:dyDescent="0.2">
      <c r="A45" s="252"/>
      <c r="B45" s="67" t="s">
        <v>51</v>
      </c>
      <c r="C45" s="68"/>
      <c r="D45" s="67" t="s">
        <v>51</v>
      </c>
      <c r="E45" s="69"/>
      <c r="F45" s="252"/>
    </row>
    <row r="46" spans="1:6" x14ac:dyDescent="0.2">
      <c r="A46" s="252"/>
      <c r="B46" s="67" t="s">
        <v>52</v>
      </c>
      <c r="C46" s="68"/>
      <c r="D46" s="67" t="s">
        <v>52</v>
      </c>
      <c r="E46" s="69"/>
      <c r="F46" s="252"/>
    </row>
    <row r="47" spans="1:6" x14ac:dyDescent="0.2">
      <c r="A47" s="252"/>
      <c r="B47" s="67" t="s">
        <v>53</v>
      </c>
      <c r="C47" s="68"/>
      <c r="D47" s="67" t="s">
        <v>53</v>
      </c>
      <c r="E47" s="69"/>
      <c r="F47" s="252"/>
    </row>
    <row r="48" spans="1:6" x14ac:dyDescent="0.2">
      <c r="A48" s="252"/>
      <c r="B48" s="67" t="s">
        <v>54</v>
      </c>
      <c r="C48" s="68"/>
      <c r="D48" s="67" t="s">
        <v>54</v>
      </c>
      <c r="E48" s="69"/>
      <c r="F48" s="252"/>
    </row>
    <row r="49" spans="1:6" x14ac:dyDescent="0.2">
      <c r="A49" s="252"/>
      <c r="B49" s="67" t="s">
        <v>55</v>
      </c>
      <c r="C49" s="68"/>
      <c r="D49" s="67" t="s">
        <v>55</v>
      </c>
      <c r="E49" s="69"/>
      <c r="F49" s="252"/>
    </row>
    <row r="50" spans="1:6" x14ac:dyDescent="0.2">
      <c r="A50" s="252"/>
      <c r="B50" s="67" t="s">
        <v>56</v>
      </c>
      <c r="C50" s="68"/>
      <c r="D50" s="67" t="s">
        <v>56</v>
      </c>
      <c r="E50" s="69"/>
      <c r="F50" s="252"/>
    </row>
    <row r="51" spans="1:6" x14ac:dyDescent="0.2">
      <c r="A51" s="252"/>
      <c r="B51" s="67" t="s">
        <v>57</v>
      </c>
      <c r="C51" s="68"/>
      <c r="D51" s="67" t="s">
        <v>57</v>
      </c>
      <c r="E51" s="69"/>
      <c r="F51" s="252"/>
    </row>
    <row r="52" spans="1:6" x14ac:dyDescent="0.2">
      <c r="A52" s="252"/>
      <c r="B52" s="70" t="s">
        <v>58</v>
      </c>
      <c r="C52" s="71"/>
      <c r="D52" s="70" t="s">
        <v>58</v>
      </c>
      <c r="E52" s="72"/>
      <c r="F52" s="252"/>
    </row>
    <row r="53" spans="1:6" ht="28.5" customHeight="1" x14ac:dyDescent="0.25">
      <c r="A53" s="252"/>
      <c r="B53" s="62" t="str">
        <f ca="1">'Scout 5'!A1</f>
        <v>Scout 5</v>
      </c>
      <c r="F53" s="252"/>
    </row>
    <row r="54" spans="1:6" ht="12.75" customHeight="1" x14ac:dyDescent="0.2">
      <c r="A54" s="252"/>
      <c r="B54" s="63" t="s">
        <v>46</v>
      </c>
      <c r="C54" s="64"/>
      <c r="F54" s="252"/>
    </row>
    <row r="55" spans="1:6" ht="12.75" customHeight="1" x14ac:dyDescent="0.2">
      <c r="A55" s="252"/>
      <c r="B55" s="63" t="s">
        <v>47</v>
      </c>
      <c r="C55" s="64"/>
      <c r="F55" s="252"/>
    </row>
    <row r="56" spans="1:6" x14ac:dyDescent="0.2">
      <c r="A56" s="252"/>
      <c r="B56" s="65"/>
      <c r="C56" s="66" t="s">
        <v>48</v>
      </c>
      <c r="E56" s="66" t="s">
        <v>49</v>
      </c>
      <c r="F56" s="252"/>
    </row>
    <row r="57" spans="1:6" x14ac:dyDescent="0.2">
      <c r="A57" s="252"/>
      <c r="B57" s="67" t="s">
        <v>50</v>
      </c>
      <c r="C57" s="68"/>
      <c r="D57" s="67" t="s">
        <v>50</v>
      </c>
      <c r="E57" s="69"/>
      <c r="F57" s="252"/>
    </row>
    <row r="58" spans="1:6" x14ac:dyDescent="0.2">
      <c r="A58" s="252"/>
      <c r="B58" s="67" t="s">
        <v>51</v>
      </c>
      <c r="C58" s="68"/>
      <c r="D58" s="67" t="s">
        <v>51</v>
      </c>
      <c r="E58" s="69"/>
      <c r="F58" s="252"/>
    </row>
    <row r="59" spans="1:6" x14ac:dyDescent="0.2">
      <c r="A59" s="252"/>
      <c r="B59" s="67" t="s">
        <v>52</v>
      </c>
      <c r="C59" s="68"/>
      <c r="D59" s="67" t="s">
        <v>52</v>
      </c>
      <c r="E59" s="69"/>
      <c r="F59" s="252"/>
    </row>
    <row r="60" spans="1:6" x14ac:dyDescent="0.2">
      <c r="A60" s="252"/>
      <c r="B60" s="67" t="s">
        <v>53</v>
      </c>
      <c r="C60" s="68"/>
      <c r="D60" s="67" t="s">
        <v>53</v>
      </c>
      <c r="E60" s="69"/>
      <c r="F60" s="252"/>
    </row>
    <row r="61" spans="1:6" x14ac:dyDescent="0.2">
      <c r="A61" s="252"/>
      <c r="B61" s="67" t="s">
        <v>54</v>
      </c>
      <c r="C61" s="68"/>
      <c r="D61" s="67" t="s">
        <v>54</v>
      </c>
      <c r="E61" s="69"/>
      <c r="F61" s="252"/>
    </row>
    <row r="62" spans="1:6" x14ac:dyDescent="0.2">
      <c r="A62" s="252"/>
      <c r="B62" s="67" t="s">
        <v>55</v>
      </c>
      <c r="C62" s="68"/>
      <c r="D62" s="67" t="s">
        <v>55</v>
      </c>
      <c r="E62" s="69"/>
      <c r="F62" s="252"/>
    </row>
    <row r="63" spans="1:6" x14ac:dyDescent="0.2">
      <c r="A63" s="252"/>
      <c r="B63" s="67" t="s">
        <v>56</v>
      </c>
      <c r="C63" s="68"/>
      <c r="D63" s="67" t="s">
        <v>56</v>
      </c>
      <c r="E63" s="69"/>
      <c r="F63" s="252"/>
    </row>
    <row r="64" spans="1:6" x14ac:dyDescent="0.2">
      <c r="A64" s="252"/>
      <c r="B64" s="67" t="s">
        <v>57</v>
      </c>
      <c r="C64" s="68"/>
      <c r="D64" s="67" t="s">
        <v>57</v>
      </c>
      <c r="E64" s="69"/>
      <c r="F64" s="252"/>
    </row>
    <row r="65" spans="1:6" x14ac:dyDescent="0.2">
      <c r="A65" s="252"/>
      <c r="B65" s="70" t="s">
        <v>58</v>
      </c>
      <c r="C65" s="71"/>
      <c r="D65" s="70" t="s">
        <v>58</v>
      </c>
      <c r="E65" s="72"/>
      <c r="F65" s="252"/>
    </row>
    <row r="66" spans="1:6" ht="28.5" customHeight="1" x14ac:dyDescent="0.25">
      <c r="A66" s="252"/>
      <c r="B66" s="62" t="str">
        <f ca="1">'Scout 6'!A1</f>
        <v>Scout 6</v>
      </c>
      <c r="F66" s="252"/>
    </row>
    <row r="67" spans="1:6" ht="12.75" customHeight="1" x14ac:dyDescent="0.2">
      <c r="A67" s="252"/>
      <c r="B67" s="63" t="s">
        <v>46</v>
      </c>
      <c r="C67" s="64"/>
      <c r="F67" s="252"/>
    </row>
    <row r="68" spans="1:6" ht="12.75" customHeight="1" x14ac:dyDescent="0.2">
      <c r="A68" s="252"/>
      <c r="B68" s="63" t="s">
        <v>47</v>
      </c>
      <c r="C68" s="64"/>
      <c r="F68" s="252"/>
    </row>
    <row r="69" spans="1:6" x14ac:dyDescent="0.2">
      <c r="A69" s="252"/>
      <c r="B69" s="65"/>
      <c r="C69" s="66" t="s">
        <v>48</v>
      </c>
      <c r="E69" s="66" t="s">
        <v>49</v>
      </c>
      <c r="F69" s="252"/>
    </row>
    <row r="70" spans="1:6" x14ac:dyDescent="0.2">
      <c r="A70" s="252"/>
      <c r="B70" s="67" t="s">
        <v>50</v>
      </c>
      <c r="C70" s="68"/>
      <c r="D70" s="67" t="s">
        <v>50</v>
      </c>
      <c r="E70" s="69"/>
      <c r="F70" s="252"/>
    </row>
    <row r="71" spans="1:6" x14ac:dyDescent="0.2">
      <c r="A71" s="252"/>
      <c r="B71" s="67" t="s">
        <v>51</v>
      </c>
      <c r="C71" s="68"/>
      <c r="D71" s="67" t="s">
        <v>51</v>
      </c>
      <c r="E71" s="69"/>
      <c r="F71" s="252"/>
    </row>
    <row r="72" spans="1:6" x14ac:dyDescent="0.2">
      <c r="A72" s="252"/>
      <c r="B72" s="67" t="s">
        <v>52</v>
      </c>
      <c r="C72" s="68"/>
      <c r="D72" s="67" t="s">
        <v>52</v>
      </c>
      <c r="E72" s="69"/>
      <c r="F72" s="252"/>
    </row>
    <row r="73" spans="1:6" x14ac:dyDescent="0.2">
      <c r="A73" s="252"/>
      <c r="B73" s="67" t="s">
        <v>53</v>
      </c>
      <c r="C73" s="68"/>
      <c r="D73" s="67" t="s">
        <v>53</v>
      </c>
      <c r="E73" s="69"/>
      <c r="F73" s="252"/>
    </row>
    <row r="74" spans="1:6" x14ac:dyDescent="0.2">
      <c r="A74" s="252"/>
      <c r="B74" s="67" t="s">
        <v>54</v>
      </c>
      <c r="C74" s="68"/>
      <c r="D74" s="67" t="s">
        <v>54</v>
      </c>
      <c r="E74" s="69"/>
      <c r="F74" s="252"/>
    </row>
    <row r="75" spans="1:6" x14ac:dyDescent="0.2">
      <c r="A75" s="252"/>
      <c r="B75" s="67" t="s">
        <v>55</v>
      </c>
      <c r="C75" s="68"/>
      <c r="D75" s="67" t="s">
        <v>55</v>
      </c>
      <c r="E75" s="69"/>
      <c r="F75" s="252"/>
    </row>
    <row r="76" spans="1:6" x14ac:dyDescent="0.2">
      <c r="A76" s="252"/>
      <c r="B76" s="67" t="s">
        <v>56</v>
      </c>
      <c r="C76" s="68"/>
      <c r="D76" s="67" t="s">
        <v>56</v>
      </c>
      <c r="E76" s="69"/>
      <c r="F76" s="252"/>
    </row>
    <row r="77" spans="1:6" x14ac:dyDescent="0.2">
      <c r="A77" s="252"/>
      <c r="B77" s="67" t="s">
        <v>57</v>
      </c>
      <c r="C77" s="68"/>
      <c r="D77" s="67" t="s">
        <v>57</v>
      </c>
      <c r="E77" s="69"/>
      <c r="F77" s="252"/>
    </row>
    <row r="78" spans="1:6" x14ac:dyDescent="0.2">
      <c r="A78" s="252"/>
      <c r="B78" s="70" t="s">
        <v>58</v>
      </c>
      <c r="C78" s="71"/>
      <c r="D78" s="70" t="s">
        <v>58</v>
      </c>
      <c r="E78" s="72"/>
      <c r="F78" s="252"/>
    </row>
    <row r="79" spans="1:6" ht="28.5" customHeight="1" x14ac:dyDescent="0.25">
      <c r="A79" s="252"/>
      <c r="B79" s="62" t="str">
        <f ca="1">'Scout 7'!A1</f>
        <v>Scout 7</v>
      </c>
      <c r="F79" s="252"/>
    </row>
    <row r="80" spans="1:6" ht="12.75" customHeight="1" x14ac:dyDescent="0.2">
      <c r="A80" s="252"/>
      <c r="B80" s="63" t="s">
        <v>46</v>
      </c>
      <c r="C80" s="64"/>
      <c r="F80" s="252"/>
    </row>
    <row r="81" spans="1:6" ht="12.75" customHeight="1" x14ac:dyDescent="0.2">
      <c r="A81" s="252"/>
      <c r="B81" s="63" t="s">
        <v>47</v>
      </c>
      <c r="C81" s="64"/>
      <c r="F81" s="252"/>
    </row>
    <row r="82" spans="1:6" x14ac:dyDescent="0.2">
      <c r="A82" s="252"/>
      <c r="B82" s="65"/>
      <c r="C82" s="66" t="s">
        <v>48</v>
      </c>
      <c r="E82" s="66" t="s">
        <v>49</v>
      </c>
      <c r="F82" s="252"/>
    </row>
    <row r="83" spans="1:6" x14ac:dyDescent="0.2">
      <c r="A83" s="252"/>
      <c r="B83" s="67" t="s">
        <v>50</v>
      </c>
      <c r="C83" s="68"/>
      <c r="D83" s="67" t="s">
        <v>50</v>
      </c>
      <c r="E83" s="69"/>
      <c r="F83" s="252"/>
    </row>
    <row r="84" spans="1:6" x14ac:dyDescent="0.2">
      <c r="A84" s="252"/>
      <c r="B84" s="67" t="s">
        <v>51</v>
      </c>
      <c r="C84" s="68"/>
      <c r="D84" s="67" t="s">
        <v>51</v>
      </c>
      <c r="E84" s="69"/>
      <c r="F84" s="252"/>
    </row>
    <row r="85" spans="1:6" x14ac:dyDescent="0.2">
      <c r="A85" s="252"/>
      <c r="B85" s="67" t="s">
        <v>52</v>
      </c>
      <c r="C85" s="68"/>
      <c r="D85" s="67" t="s">
        <v>52</v>
      </c>
      <c r="E85" s="69"/>
      <c r="F85" s="252"/>
    </row>
    <row r="86" spans="1:6" x14ac:dyDescent="0.2">
      <c r="A86" s="252"/>
      <c r="B86" s="67" t="s">
        <v>53</v>
      </c>
      <c r="C86" s="68"/>
      <c r="D86" s="67" t="s">
        <v>53</v>
      </c>
      <c r="E86" s="69"/>
      <c r="F86" s="252"/>
    </row>
    <row r="87" spans="1:6" x14ac:dyDescent="0.2">
      <c r="A87" s="252"/>
      <c r="B87" s="67" t="s">
        <v>54</v>
      </c>
      <c r="C87" s="68"/>
      <c r="D87" s="67" t="s">
        <v>54</v>
      </c>
      <c r="E87" s="69"/>
      <c r="F87" s="252"/>
    </row>
    <row r="88" spans="1:6" x14ac:dyDescent="0.2">
      <c r="A88" s="252"/>
      <c r="B88" s="67" t="s">
        <v>55</v>
      </c>
      <c r="C88" s="68"/>
      <c r="D88" s="67" t="s">
        <v>55</v>
      </c>
      <c r="E88" s="69"/>
      <c r="F88" s="252"/>
    </row>
    <row r="89" spans="1:6" x14ac:dyDescent="0.2">
      <c r="A89" s="252"/>
      <c r="B89" s="67" t="s">
        <v>56</v>
      </c>
      <c r="C89" s="68"/>
      <c r="D89" s="67" t="s">
        <v>56</v>
      </c>
      <c r="E89" s="69"/>
      <c r="F89" s="252"/>
    </row>
    <row r="90" spans="1:6" x14ac:dyDescent="0.2">
      <c r="A90" s="252"/>
      <c r="B90" s="67" t="s">
        <v>57</v>
      </c>
      <c r="C90" s="68"/>
      <c r="D90" s="67" t="s">
        <v>57</v>
      </c>
      <c r="E90" s="69"/>
      <c r="F90" s="252"/>
    </row>
    <row r="91" spans="1:6" x14ac:dyDescent="0.2">
      <c r="A91" s="252"/>
      <c r="B91" s="70" t="s">
        <v>58</v>
      </c>
      <c r="C91" s="71"/>
      <c r="D91" s="70" t="s">
        <v>58</v>
      </c>
      <c r="E91" s="72"/>
      <c r="F91" s="252"/>
    </row>
    <row r="92" spans="1:6" ht="28.5" customHeight="1" x14ac:dyDescent="0.25">
      <c r="A92" s="252"/>
      <c r="B92" s="62" t="str">
        <f ca="1">'Scout 8'!A1</f>
        <v>Scout 8</v>
      </c>
      <c r="F92" s="252"/>
    </row>
    <row r="93" spans="1:6" ht="12.75" customHeight="1" x14ac:dyDescent="0.2">
      <c r="A93" s="252"/>
      <c r="B93" s="63" t="s">
        <v>46</v>
      </c>
      <c r="C93" s="64"/>
      <c r="F93" s="252"/>
    </row>
    <row r="94" spans="1:6" ht="12.75" customHeight="1" x14ac:dyDescent="0.2">
      <c r="A94" s="252"/>
      <c r="B94" s="63" t="s">
        <v>47</v>
      </c>
      <c r="C94" s="64"/>
      <c r="F94" s="252"/>
    </row>
    <row r="95" spans="1:6" x14ac:dyDescent="0.2">
      <c r="A95" s="252"/>
      <c r="B95" s="65"/>
      <c r="C95" s="66" t="s">
        <v>48</v>
      </c>
      <c r="E95" s="66" t="s">
        <v>49</v>
      </c>
      <c r="F95" s="252"/>
    </row>
    <row r="96" spans="1:6" x14ac:dyDescent="0.2">
      <c r="A96" s="252"/>
      <c r="B96" s="67" t="s">
        <v>50</v>
      </c>
      <c r="C96" s="68"/>
      <c r="D96" s="67" t="s">
        <v>50</v>
      </c>
      <c r="E96" s="69"/>
      <c r="F96" s="252"/>
    </row>
    <row r="97" spans="1:6" x14ac:dyDescent="0.2">
      <c r="A97" s="252"/>
      <c r="B97" s="67" t="s">
        <v>51</v>
      </c>
      <c r="C97" s="68"/>
      <c r="D97" s="67" t="s">
        <v>51</v>
      </c>
      <c r="E97" s="69"/>
      <c r="F97" s="252"/>
    </row>
    <row r="98" spans="1:6" x14ac:dyDescent="0.2">
      <c r="A98" s="252"/>
      <c r="B98" s="67" t="s">
        <v>52</v>
      </c>
      <c r="C98" s="68"/>
      <c r="D98" s="67" t="s">
        <v>52</v>
      </c>
      <c r="E98" s="69"/>
      <c r="F98" s="252"/>
    </row>
    <row r="99" spans="1:6" x14ac:dyDescent="0.2">
      <c r="A99" s="252"/>
      <c r="B99" s="67" t="s">
        <v>53</v>
      </c>
      <c r="C99" s="68"/>
      <c r="D99" s="67" t="s">
        <v>53</v>
      </c>
      <c r="E99" s="69"/>
      <c r="F99" s="252"/>
    </row>
    <row r="100" spans="1:6" x14ac:dyDescent="0.2">
      <c r="A100" s="252"/>
      <c r="B100" s="67" t="s">
        <v>54</v>
      </c>
      <c r="C100" s="68"/>
      <c r="D100" s="67" t="s">
        <v>54</v>
      </c>
      <c r="E100" s="69"/>
      <c r="F100" s="252"/>
    </row>
    <row r="101" spans="1:6" x14ac:dyDescent="0.2">
      <c r="A101" s="252"/>
      <c r="B101" s="67" t="s">
        <v>55</v>
      </c>
      <c r="C101" s="68"/>
      <c r="D101" s="67" t="s">
        <v>55</v>
      </c>
      <c r="E101" s="69"/>
      <c r="F101" s="252"/>
    </row>
    <row r="102" spans="1:6" x14ac:dyDescent="0.2">
      <c r="A102" s="252"/>
      <c r="B102" s="67" t="s">
        <v>56</v>
      </c>
      <c r="C102" s="68"/>
      <c r="D102" s="67" t="s">
        <v>56</v>
      </c>
      <c r="E102" s="69"/>
      <c r="F102" s="252"/>
    </row>
    <row r="103" spans="1:6" x14ac:dyDescent="0.2">
      <c r="A103" s="252"/>
      <c r="B103" s="67" t="s">
        <v>57</v>
      </c>
      <c r="C103" s="68"/>
      <c r="D103" s="67" t="s">
        <v>57</v>
      </c>
      <c r="E103" s="69"/>
      <c r="F103" s="252"/>
    </row>
    <row r="104" spans="1:6" x14ac:dyDescent="0.2">
      <c r="A104" s="252"/>
      <c r="B104" s="70" t="s">
        <v>58</v>
      </c>
      <c r="C104" s="71"/>
      <c r="D104" s="70" t="s">
        <v>58</v>
      </c>
      <c r="E104" s="72"/>
      <c r="F104" s="252"/>
    </row>
    <row r="105" spans="1:6" ht="28.5" customHeight="1" x14ac:dyDescent="0.25">
      <c r="A105" s="252"/>
      <c r="B105" s="62" t="str">
        <f ca="1">'Scout 9'!A1</f>
        <v>Scout 9</v>
      </c>
      <c r="F105" s="252"/>
    </row>
    <row r="106" spans="1:6" ht="12.75" customHeight="1" x14ac:dyDescent="0.2">
      <c r="A106" s="252"/>
      <c r="B106" s="63" t="s">
        <v>46</v>
      </c>
      <c r="C106" s="64"/>
      <c r="F106" s="252"/>
    </row>
    <row r="107" spans="1:6" ht="12.75" customHeight="1" x14ac:dyDescent="0.2">
      <c r="A107" s="252"/>
      <c r="B107" s="63" t="s">
        <v>47</v>
      </c>
      <c r="C107" s="64"/>
      <c r="F107" s="252"/>
    </row>
    <row r="108" spans="1:6" x14ac:dyDescent="0.2">
      <c r="A108" s="252"/>
      <c r="B108" s="65"/>
      <c r="C108" s="66" t="s">
        <v>48</v>
      </c>
      <c r="E108" s="66" t="s">
        <v>49</v>
      </c>
      <c r="F108" s="252"/>
    </row>
    <row r="109" spans="1:6" x14ac:dyDescent="0.2">
      <c r="A109" s="252"/>
      <c r="B109" s="67" t="s">
        <v>50</v>
      </c>
      <c r="C109" s="68"/>
      <c r="D109" s="67" t="s">
        <v>50</v>
      </c>
      <c r="E109" s="69"/>
      <c r="F109" s="252"/>
    </row>
    <row r="110" spans="1:6" x14ac:dyDescent="0.2">
      <c r="A110" s="252"/>
      <c r="B110" s="67" t="s">
        <v>51</v>
      </c>
      <c r="C110" s="68"/>
      <c r="D110" s="67" t="s">
        <v>51</v>
      </c>
      <c r="E110" s="69"/>
      <c r="F110" s="252"/>
    </row>
    <row r="111" spans="1:6" x14ac:dyDescent="0.2">
      <c r="A111" s="252"/>
      <c r="B111" s="67" t="s">
        <v>52</v>
      </c>
      <c r="C111" s="68"/>
      <c r="D111" s="67" t="s">
        <v>52</v>
      </c>
      <c r="E111" s="69"/>
      <c r="F111" s="252"/>
    </row>
    <row r="112" spans="1:6" x14ac:dyDescent="0.2">
      <c r="A112" s="252"/>
      <c r="B112" s="67" t="s">
        <v>53</v>
      </c>
      <c r="C112" s="68"/>
      <c r="D112" s="67" t="s">
        <v>53</v>
      </c>
      <c r="E112" s="69"/>
      <c r="F112" s="252"/>
    </row>
    <row r="113" spans="1:6" x14ac:dyDescent="0.2">
      <c r="A113" s="252"/>
      <c r="B113" s="67" t="s">
        <v>54</v>
      </c>
      <c r="C113" s="68"/>
      <c r="D113" s="67" t="s">
        <v>54</v>
      </c>
      <c r="E113" s="69"/>
      <c r="F113" s="252"/>
    </row>
    <row r="114" spans="1:6" x14ac:dyDescent="0.2">
      <c r="A114" s="252"/>
      <c r="B114" s="67" t="s">
        <v>55</v>
      </c>
      <c r="C114" s="68"/>
      <c r="D114" s="67" t="s">
        <v>55</v>
      </c>
      <c r="E114" s="69"/>
      <c r="F114" s="252"/>
    </row>
    <row r="115" spans="1:6" x14ac:dyDescent="0.2">
      <c r="A115" s="252"/>
      <c r="B115" s="67" t="s">
        <v>56</v>
      </c>
      <c r="C115" s="68"/>
      <c r="D115" s="67" t="s">
        <v>56</v>
      </c>
      <c r="E115" s="69"/>
      <c r="F115" s="252"/>
    </row>
    <row r="116" spans="1:6" x14ac:dyDescent="0.2">
      <c r="A116" s="252"/>
      <c r="B116" s="67" t="s">
        <v>57</v>
      </c>
      <c r="C116" s="68"/>
      <c r="D116" s="67" t="s">
        <v>57</v>
      </c>
      <c r="E116" s="69"/>
      <c r="F116" s="252"/>
    </row>
    <row r="117" spans="1:6" x14ac:dyDescent="0.2">
      <c r="A117" s="252"/>
      <c r="B117" s="70" t="s">
        <v>58</v>
      </c>
      <c r="C117" s="71"/>
      <c r="D117" s="70" t="s">
        <v>58</v>
      </c>
      <c r="E117" s="72"/>
      <c r="F117" s="252"/>
    </row>
    <row r="118" spans="1:6" ht="28.5" customHeight="1" x14ac:dyDescent="0.25">
      <c r="A118" s="252"/>
      <c r="B118" s="62" t="str">
        <f ca="1">'Scout 10'!A1</f>
        <v>Scout 10</v>
      </c>
      <c r="F118" s="252"/>
    </row>
    <row r="119" spans="1:6" ht="12.75" customHeight="1" x14ac:dyDescent="0.2">
      <c r="A119" s="252"/>
      <c r="B119" s="63" t="s">
        <v>46</v>
      </c>
      <c r="C119" s="64"/>
      <c r="F119" s="252"/>
    </row>
    <row r="120" spans="1:6" ht="12.75" customHeight="1" x14ac:dyDescent="0.2">
      <c r="A120" s="252"/>
      <c r="B120" s="63" t="s">
        <v>47</v>
      </c>
      <c r="C120" s="64"/>
      <c r="F120" s="252"/>
    </row>
    <row r="121" spans="1:6" x14ac:dyDescent="0.2">
      <c r="A121" s="252"/>
      <c r="B121" s="65"/>
      <c r="C121" s="66" t="s">
        <v>48</v>
      </c>
      <c r="E121" s="66" t="s">
        <v>49</v>
      </c>
      <c r="F121" s="252"/>
    </row>
    <row r="122" spans="1:6" x14ac:dyDescent="0.2">
      <c r="A122" s="252"/>
      <c r="B122" s="67" t="s">
        <v>50</v>
      </c>
      <c r="C122" s="68"/>
      <c r="D122" s="67" t="s">
        <v>50</v>
      </c>
      <c r="E122" s="69"/>
      <c r="F122" s="252"/>
    </row>
    <row r="123" spans="1:6" x14ac:dyDescent="0.2">
      <c r="A123" s="252"/>
      <c r="B123" s="67" t="s">
        <v>51</v>
      </c>
      <c r="C123" s="68"/>
      <c r="D123" s="67" t="s">
        <v>51</v>
      </c>
      <c r="E123" s="69"/>
      <c r="F123" s="252"/>
    </row>
    <row r="124" spans="1:6" x14ac:dyDescent="0.2">
      <c r="A124" s="252"/>
      <c r="B124" s="67" t="s">
        <v>52</v>
      </c>
      <c r="C124" s="68"/>
      <c r="D124" s="67" t="s">
        <v>52</v>
      </c>
      <c r="E124" s="69"/>
      <c r="F124" s="252"/>
    </row>
    <row r="125" spans="1:6" x14ac:dyDescent="0.2">
      <c r="A125" s="252"/>
      <c r="B125" s="67" t="s">
        <v>53</v>
      </c>
      <c r="C125" s="68"/>
      <c r="D125" s="67" t="s">
        <v>53</v>
      </c>
      <c r="E125" s="69"/>
      <c r="F125" s="252"/>
    </row>
    <row r="126" spans="1:6" x14ac:dyDescent="0.2">
      <c r="A126" s="252"/>
      <c r="B126" s="67" t="s">
        <v>54</v>
      </c>
      <c r="C126" s="68"/>
      <c r="D126" s="67" t="s">
        <v>54</v>
      </c>
      <c r="E126" s="69"/>
      <c r="F126" s="252"/>
    </row>
    <row r="127" spans="1:6" x14ac:dyDescent="0.2">
      <c r="A127" s="252"/>
      <c r="B127" s="67" t="s">
        <v>55</v>
      </c>
      <c r="C127" s="68"/>
      <c r="D127" s="67" t="s">
        <v>55</v>
      </c>
      <c r="E127" s="69"/>
      <c r="F127" s="252"/>
    </row>
    <row r="128" spans="1:6" x14ac:dyDescent="0.2">
      <c r="A128" s="252"/>
      <c r="B128" s="67" t="s">
        <v>56</v>
      </c>
      <c r="C128" s="68"/>
      <c r="D128" s="67" t="s">
        <v>56</v>
      </c>
      <c r="E128" s="69"/>
      <c r="F128" s="252"/>
    </row>
    <row r="129" spans="1:6" x14ac:dyDescent="0.2">
      <c r="A129" s="252"/>
      <c r="B129" s="67" t="s">
        <v>57</v>
      </c>
      <c r="C129" s="68"/>
      <c r="D129" s="67" t="s">
        <v>57</v>
      </c>
      <c r="E129" s="69"/>
      <c r="F129" s="252"/>
    </row>
    <row r="130" spans="1:6" x14ac:dyDescent="0.2">
      <c r="A130" s="252"/>
      <c r="B130" s="70" t="s">
        <v>58</v>
      </c>
      <c r="C130" s="71"/>
      <c r="D130" s="70" t="s">
        <v>58</v>
      </c>
      <c r="E130" s="72"/>
      <c r="F130" s="252"/>
    </row>
    <row r="131" spans="1:6" ht="28.5" customHeight="1" x14ac:dyDescent="0.25">
      <c r="A131" s="252"/>
      <c r="B131" s="62" t="str">
        <f ca="1">'Scout 11'!A1</f>
        <v>Scout 11</v>
      </c>
      <c r="F131" s="252"/>
    </row>
    <row r="132" spans="1:6" ht="12.75" customHeight="1" x14ac:dyDescent="0.2">
      <c r="A132" s="252"/>
      <c r="B132" s="63" t="s">
        <v>46</v>
      </c>
      <c r="C132" s="64"/>
      <c r="F132" s="252"/>
    </row>
    <row r="133" spans="1:6" ht="12.75" customHeight="1" x14ac:dyDescent="0.2">
      <c r="A133" s="252"/>
      <c r="B133" s="63" t="s">
        <v>47</v>
      </c>
      <c r="C133" s="64"/>
      <c r="F133" s="252"/>
    </row>
    <row r="134" spans="1:6" x14ac:dyDescent="0.2">
      <c r="A134" s="252"/>
      <c r="B134" s="65"/>
      <c r="C134" s="66" t="s">
        <v>48</v>
      </c>
      <c r="E134" s="66" t="s">
        <v>49</v>
      </c>
      <c r="F134" s="252"/>
    </row>
    <row r="135" spans="1:6" x14ac:dyDescent="0.2">
      <c r="A135" s="252"/>
      <c r="B135" s="67" t="s">
        <v>50</v>
      </c>
      <c r="C135" s="68"/>
      <c r="D135" s="67" t="s">
        <v>50</v>
      </c>
      <c r="E135" s="69"/>
      <c r="F135" s="252"/>
    </row>
    <row r="136" spans="1:6" x14ac:dyDescent="0.2">
      <c r="A136" s="252"/>
      <c r="B136" s="67" t="s">
        <v>51</v>
      </c>
      <c r="C136" s="68"/>
      <c r="D136" s="67" t="s">
        <v>51</v>
      </c>
      <c r="E136" s="69"/>
      <c r="F136" s="252"/>
    </row>
    <row r="137" spans="1:6" x14ac:dyDescent="0.2">
      <c r="A137" s="252"/>
      <c r="B137" s="67" t="s">
        <v>52</v>
      </c>
      <c r="C137" s="68"/>
      <c r="D137" s="67" t="s">
        <v>52</v>
      </c>
      <c r="E137" s="69"/>
      <c r="F137" s="252"/>
    </row>
    <row r="138" spans="1:6" x14ac:dyDescent="0.2">
      <c r="A138" s="252"/>
      <c r="B138" s="67" t="s">
        <v>53</v>
      </c>
      <c r="C138" s="68"/>
      <c r="D138" s="67" t="s">
        <v>53</v>
      </c>
      <c r="E138" s="69"/>
      <c r="F138" s="252"/>
    </row>
    <row r="139" spans="1:6" x14ac:dyDescent="0.2">
      <c r="A139" s="252"/>
      <c r="B139" s="67" t="s">
        <v>54</v>
      </c>
      <c r="C139" s="68"/>
      <c r="D139" s="67" t="s">
        <v>54</v>
      </c>
      <c r="E139" s="69"/>
      <c r="F139" s="252"/>
    </row>
    <row r="140" spans="1:6" x14ac:dyDescent="0.2">
      <c r="A140" s="252"/>
      <c r="B140" s="67" t="s">
        <v>55</v>
      </c>
      <c r="C140" s="68"/>
      <c r="D140" s="67" t="s">
        <v>55</v>
      </c>
      <c r="E140" s="69"/>
      <c r="F140" s="252"/>
    </row>
    <row r="141" spans="1:6" x14ac:dyDescent="0.2">
      <c r="A141" s="252"/>
      <c r="B141" s="67" t="s">
        <v>56</v>
      </c>
      <c r="C141" s="68"/>
      <c r="D141" s="67" t="s">
        <v>56</v>
      </c>
      <c r="E141" s="69"/>
      <c r="F141" s="252"/>
    </row>
    <row r="142" spans="1:6" x14ac:dyDescent="0.2">
      <c r="A142" s="252"/>
      <c r="B142" s="67" t="s">
        <v>57</v>
      </c>
      <c r="C142" s="68"/>
      <c r="D142" s="67" t="s">
        <v>57</v>
      </c>
      <c r="E142" s="69"/>
      <c r="F142" s="252"/>
    </row>
    <row r="143" spans="1:6" x14ac:dyDescent="0.2">
      <c r="A143" s="252"/>
      <c r="B143" s="70" t="s">
        <v>58</v>
      </c>
      <c r="C143" s="71"/>
      <c r="D143" s="70" t="s">
        <v>58</v>
      </c>
      <c r="E143" s="72"/>
      <c r="F143" s="252"/>
    </row>
    <row r="144" spans="1:6" ht="28.5" customHeight="1" x14ac:dyDescent="0.25">
      <c r="A144" s="252"/>
      <c r="B144" s="62" t="str">
        <f ca="1">'Scout 12'!A1</f>
        <v>Scout 12</v>
      </c>
      <c r="F144" s="252"/>
    </row>
    <row r="145" spans="1:6" ht="12.75" customHeight="1" x14ac:dyDescent="0.2">
      <c r="A145" s="252"/>
      <c r="B145" s="63" t="s">
        <v>46</v>
      </c>
      <c r="C145" s="64"/>
      <c r="F145" s="252"/>
    </row>
    <row r="146" spans="1:6" ht="12.75" customHeight="1" x14ac:dyDescent="0.2">
      <c r="A146" s="252"/>
      <c r="B146" s="63" t="s">
        <v>47</v>
      </c>
      <c r="C146" s="64"/>
      <c r="F146" s="252"/>
    </row>
    <row r="147" spans="1:6" x14ac:dyDescent="0.2">
      <c r="A147" s="252"/>
      <c r="B147" s="65"/>
      <c r="C147" s="66" t="s">
        <v>48</v>
      </c>
      <c r="E147" s="66" t="s">
        <v>49</v>
      </c>
      <c r="F147" s="252"/>
    </row>
    <row r="148" spans="1:6" x14ac:dyDescent="0.2">
      <c r="A148" s="252"/>
      <c r="B148" s="67" t="s">
        <v>50</v>
      </c>
      <c r="C148" s="68"/>
      <c r="D148" s="67" t="s">
        <v>50</v>
      </c>
      <c r="E148" s="69"/>
      <c r="F148" s="252"/>
    </row>
    <row r="149" spans="1:6" x14ac:dyDescent="0.2">
      <c r="A149" s="252"/>
      <c r="B149" s="67" t="s">
        <v>51</v>
      </c>
      <c r="C149" s="68"/>
      <c r="D149" s="67" t="s">
        <v>51</v>
      </c>
      <c r="E149" s="69"/>
      <c r="F149" s="252"/>
    </row>
    <row r="150" spans="1:6" x14ac:dyDescent="0.2">
      <c r="A150" s="252"/>
      <c r="B150" s="67" t="s">
        <v>52</v>
      </c>
      <c r="C150" s="68"/>
      <c r="D150" s="67" t="s">
        <v>52</v>
      </c>
      <c r="E150" s="69"/>
      <c r="F150" s="252"/>
    </row>
    <row r="151" spans="1:6" x14ac:dyDescent="0.2">
      <c r="A151" s="252"/>
      <c r="B151" s="67" t="s">
        <v>53</v>
      </c>
      <c r="C151" s="68"/>
      <c r="D151" s="67" t="s">
        <v>53</v>
      </c>
      <c r="E151" s="69"/>
      <c r="F151" s="252"/>
    </row>
    <row r="152" spans="1:6" x14ac:dyDescent="0.2">
      <c r="A152" s="252"/>
      <c r="B152" s="67" t="s">
        <v>54</v>
      </c>
      <c r="C152" s="68"/>
      <c r="D152" s="67" t="s">
        <v>54</v>
      </c>
      <c r="E152" s="69"/>
      <c r="F152" s="252"/>
    </row>
    <row r="153" spans="1:6" x14ac:dyDescent="0.2">
      <c r="A153" s="252"/>
      <c r="B153" s="67" t="s">
        <v>55</v>
      </c>
      <c r="C153" s="68"/>
      <c r="D153" s="67" t="s">
        <v>55</v>
      </c>
      <c r="E153" s="69"/>
      <c r="F153" s="252"/>
    </row>
    <row r="154" spans="1:6" x14ac:dyDescent="0.2">
      <c r="A154" s="252"/>
      <c r="B154" s="67" t="s">
        <v>56</v>
      </c>
      <c r="C154" s="68"/>
      <c r="D154" s="67" t="s">
        <v>56</v>
      </c>
      <c r="E154" s="69"/>
      <c r="F154" s="252"/>
    </row>
    <row r="155" spans="1:6" x14ac:dyDescent="0.2">
      <c r="A155" s="252"/>
      <c r="B155" s="67" t="s">
        <v>57</v>
      </c>
      <c r="C155" s="68"/>
      <c r="D155" s="67" t="s">
        <v>57</v>
      </c>
      <c r="E155" s="69"/>
      <c r="F155" s="252"/>
    </row>
    <row r="156" spans="1:6" x14ac:dyDescent="0.2">
      <c r="A156" s="252"/>
      <c r="B156" s="70" t="s">
        <v>58</v>
      </c>
      <c r="C156" s="71"/>
      <c r="D156" s="70" t="s">
        <v>58</v>
      </c>
      <c r="E156" s="72"/>
      <c r="F156" s="252"/>
    </row>
    <row r="157" spans="1:6" ht="28.5" customHeight="1" x14ac:dyDescent="0.25">
      <c r="A157" s="252"/>
      <c r="B157" s="62" t="str">
        <f ca="1">'Scout 13'!A1</f>
        <v>Scout 13</v>
      </c>
      <c r="F157" s="252"/>
    </row>
    <row r="158" spans="1:6" ht="12.75" customHeight="1" x14ac:dyDescent="0.2">
      <c r="A158" s="252"/>
      <c r="B158" s="63" t="s">
        <v>46</v>
      </c>
      <c r="C158" s="64"/>
      <c r="F158" s="252"/>
    </row>
    <row r="159" spans="1:6" ht="12.75" customHeight="1" x14ac:dyDescent="0.2">
      <c r="A159" s="252"/>
      <c r="B159" s="63" t="s">
        <v>47</v>
      </c>
      <c r="C159" s="64"/>
      <c r="F159" s="252"/>
    </row>
    <row r="160" spans="1:6" x14ac:dyDescent="0.2">
      <c r="A160" s="252"/>
      <c r="B160" s="65"/>
      <c r="C160" s="66" t="s">
        <v>48</v>
      </c>
      <c r="E160" s="66" t="s">
        <v>49</v>
      </c>
      <c r="F160" s="252"/>
    </row>
    <row r="161" spans="1:6" x14ac:dyDescent="0.2">
      <c r="A161" s="252"/>
      <c r="B161" s="67" t="s">
        <v>50</v>
      </c>
      <c r="C161" s="68"/>
      <c r="D161" s="67" t="s">
        <v>50</v>
      </c>
      <c r="E161" s="69"/>
      <c r="F161" s="252"/>
    </row>
    <row r="162" spans="1:6" x14ac:dyDescent="0.2">
      <c r="A162" s="252"/>
      <c r="B162" s="67" t="s">
        <v>51</v>
      </c>
      <c r="C162" s="68"/>
      <c r="D162" s="67" t="s">
        <v>51</v>
      </c>
      <c r="E162" s="69"/>
      <c r="F162" s="252"/>
    </row>
    <row r="163" spans="1:6" x14ac:dyDescent="0.2">
      <c r="A163" s="252"/>
      <c r="B163" s="67" t="s">
        <v>52</v>
      </c>
      <c r="C163" s="68"/>
      <c r="D163" s="67" t="s">
        <v>52</v>
      </c>
      <c r="E163" s="69"/>
      <c r="F163" s="252"/>
    </row>
    <row r="164" spans="1:6" x14ac:dyDescent="0.2">
      <c r="A164" s="252"/>
      <c r="B164" s="67" t="s">
        <v>53</v>
      </c>
      <c r="C164" s="68"/>
      <c r="D164" s="67" t="s">
        <v>53</v>
      </c>
      <c r="E164" s="69"/>
      <c r="F164" s="252"/>
    </row>
    <row r="165" spans="1:6" x14ac:dyDescent="0.2">
      <c r="A165" s="252"/>
      <c r="B165" s="67" t="s">
        <v>54</v>
      </c>
      <c r="C165" s="68"/>
      <c r="D165" s="67" t="s">
        <v>54</v>
      </c>
      <c r="E165" s="69"/>
      <c r="F165" s="252"/>
    </row>
    <row r="166" spans="1:6" x14ac:dyDescent="0.2">
      <c r="A166" s="252"/>
      <c r="B166" s="67" t="s">
        <v>55</v>
      </c>
      <c r="C166" s="68"/>
      <c r="D166" s="67" t="s">
        <v>55</v>
      </c>
      <c r="E166" s="69"/>
      <c r="F166" s="252"/>
    </row>
    <row r="167" spans="1:6" x14ac:dyDescent="0.2">
      <c r="A167" s="252"/>
      <c r="B167" s="67" t="s">
        <v>56</v>
      </c>
      <c r="C167" s="68"/>
      <c r="D167" s="67" t="s">
        <v>56</v>
      </c>
      <c r="E167" s="69"/>
      <c r="F167" s="252"/>
    </row>
    <row r="168" spans="1:6" x14ac:dyDescent="0.2">
      <c r="A168" s="252"/>
      <c r="B168" s="67" t="s">
        <v>57</v>
      </c>
      <c r="C168" s="68"/>
      <c r="D168" s="67" t="s">
        <v>57</v>
      </c>
      <c r="E168" s="69"/>
      <c r="F168" s="252"/>
    </row>
    <row r="169" spans="1:6" x14ac:dyDescent="0.2">
      <c r="A169" s="252"/>
      <c r="B169" s="70" t="s">
        <v>58</v>
      </c>
      <c r="C169" s="71"/>
      <c r="D169" s="70" t="s">
        <v>58</v>
      </c>
      <c r="E169" s="72"/>
      <c r="F169" s="252"/>
    </row>
    <row r="170" spans="1:6" ht="28.5" customHeight="1" x14ac:dyDescent="0.25">
      <c r="A170" s="252"/>
      <c r="B170" s="62" t="str">
        <f ca="1">'Scout 14'!A1</f>
        <v>Scout 14</v>
      </c>
      <c r="F170" s="252"/>
    </row>
    <row r="171" spans="1:6" ht="12.75" customHeight="1" x14ac:dyDescent="0.2">
      <c r="A171" s="252"/>
      <c r="B171" s="63" t="s">
        <v>46</v>
      </c>
      <c r="C171" s="64"/>
      <c r="F171" s="252"/>
    </row>
    <row r="172" spans="1:6" ht="12.75" customHeight="1" x14ac:dyDescent="0.2">
      <c r="A172" s="252"/>
      <c r="B172" s="63" t="s">
        <v>47</v>
      </c>
      <c r="C172" s="64"/>
      <c r="F172" s="252"/>
    </row>
    <row r="173" spans="1:6" x14ac:dyDescent="0.2">
      <c r="A173" s="252"/>
      <c r="B173" s="65"/>
      <c r="C173" s="66" t="s">
        <v>48</v>
      </c>
      <c r="E173" s="66" t="s">
        <v>49</v>
      </c>
      <c r="F173" s="252"/>
    </row>
    <row r="174" spans="1:6" x14ac:dyDescent="0.2">
      <c r="A174" s="252"/>
      <c r="B174" s="67" t="s">
        <v>50</v>
      </c>
      <c r="C174" s="68"/>
      <c r="D174" s="67" t="s">
        <v>50</v>
      </c>
      <c r="E174" s="69"/>
      <c r="F174" s="252"/>
    </row>
    <row r="175" spans="1:6" x14ac:dyDescent="0.2">
      <c r="A175" s="252"/>
      <c r="B175" s="67" t="s">
        <v>51</v>
      </c>
      <c r="C175" s="68"/>
      <c r="D175" s="67" t="s">
        <v>51</v>
      </c>
      <c r="E175" s="69"/>
      <c r="F175" s="252"/>
    </row>
    <row r="176" spans="1:6" x14ac:dyDescent="0.2">
      <c r="A176" s="252"/>
      <c r="B176" s="67" t="s">
        <v>52</v>
      </c>
      <c r="C176" s="68"/>
      <c r="D176" s="67" t="s">
        <v>52</v>
      </c>
      <c r="E176" s="69"/>
      <c r="F176" s="252"/>
    </row>
    <row r="177" spans="1:6" x14ac:dyDescent="0.2">
      <c r="A177" s="252"/>
      <c r="B177" s="67" t="s">
        <v>53</v>
      </c>
      <c r="C177" s="68"/>
      <c r="D177" s="67" t="s">
        <v>53</v>
      </c>
      <c r="E177" s="69"/>
      <c r="F177" s="252"/>
    </row>
    <row r="178" spans="1:6" x14ac:dyDescent="0.2">
      <c r="A178" s="252"/>
      <c r="B178" s="67" t="s">
        <v>54</v>
      </c>
      <c r="C178" s="68"/>
      <c r="D178" s="67" t="s">
        <v>54</v>
      </c>
      <c r="E178" s="69"/>
      <c r="F178" s="252"/>
    </row>
    <row r="179" spans="1:6" x14ac:dyDescent="0.2">
      <c r="A179" s="252"/>
      <c r="B179" s="67" t="s">
        <v>55</v>
      </c>
      <c r="C179" s="68"/>
      <c r="D179" s="67" t="s">
        <v>55</v>
      </c>
      <c r="E179" s="69"/>
      <c r="F179" s="252"/>
    </row>
    <row r="180" spans="1:6" x14ac:dyDescent="0.2">
      <c r="A180" s="252"/>
      <c r="B180" s="67" t="s">
        <v>56</v>
      </c>
      <c r="C180" s="68"/>
      <c r="D180" s="67" t="s">
        <v>56</v>
      </c>
      <c r="E180" s="69"/>
      <c r="F180" s="252"/>
    </row>
    <row r="181" spans="1:6" x14ac:dyDescent="0.2">
      <c r="A181" s="252"/>
      <c r="B181" s="67" t="s">
        <v>57</v>
      </c>
      <c r="C181" s="68"/>
      <c r="D181" s="67" t="s">
        <v>57</v>
      </c>
      <c r="E181" s="69"/>
      <c r="F181" s="252"/>
    </row>
    <row r="182" spans="1:6" x14ac:dyDescent="0.2">
      <c r="A182" s="252"/>
      <c r="B182" s="70" t="s">
        <v>58</v>
      </c>
      <c r="C182" s="71"/>
      <c r="D182" s="70" t="s">
        <v>58</v>
      </c>
      <c r="E182" s="72"/>
      <c r="F182" s="252"/>
    </row>
    <row r="183" spans="1:6" ht="28.5" customHeight="1" x14ac:dyDescent="0.25">
      <c r="A183" s="252"/>
      <c r="B183" s="62" t="str">
        <f ca="1">'Scout 15'!A1</f>
        <v>Scout 15</v>
      </c>
      <c r="F183" s="252"/>
    </row>
    <row r="184" spans="1:6" ht="12.75" customHeight="1" x14ac:dyDescent="0.2">
      <c r="A184" s="252"/>
      <c r="B184" s="63" t="s">
        <v>46</v>
      </c>
      <c r="C184" s="64"/>
      <c r="F184" s="252"/>
    </row>
    <row r="185" spans="1:6" ht="12.75" customHeight="1" x14ac:dyDescent="0.2">
      <c r="A185" s="252"/>
      <c r="B185" s="63" t="s">
        <v>47</v>
      </c>
      <c r="C185" s="64"/>
      <c r="F185" s="252"/>
    </row>
    <row r="186" spans="1:6" x14ac:dyDescent="0.2">
      <c r="A186" s="252"/>
      <c r="B186" s="65"/>
      <c r="C186" s="66" t="s">
        <v>48</v>
      </c>
      <c r="E186" s="66" t="s">
        <v>49</v>
      </c>
      <c r="F186" s="252"/>
    </row>
    <row r="187" spans="1:6" x14ac:dyDescent="0.2">
      <c r="A187" s="252"/>
      <c r="B187" s="67" t="s">
        <v>50</v>
      </c>
      <c r="C187" s="68"/>
      <c r="D187" s="67" t="s">
        <v>50</v>
      </c>
      <c r="E187" s="69"/>
      <c r="F187" s="252"/>
    </row>
    <row r="188" spans="1:6" x14ac:dyDescent="0.2">
      <c r="A188" s="252"/>
      <c r="B188" s="67" t="s">
        <v>51</v>
      </c>
      <c r="C188" s="68"/>
      <c r="D188" s="67" t="s">
        <v>51</v>
      </c>
      <c r="E188" s="69"/>
      <c r="F188" s="252"/>
    </row>
    <row r="189" spans="1:6" x14ac:dyDescent="0.2">
      <c r="A189" s="252"/>
      <c r="B189" s="67" t="s">
        <v>52</v>
      </c>
      <c r="C189" s="68"/>
      <c r="D189" s="67" t="s">
        <v>52</v>
      </c>
      <c r="E189" s="69"/>
      <c r="F189" s="252"/>
    </row>
    <row r="190" spans="1:6" x14ac:dyDescent="0.2">
      <c r="A190" s="252"/>
      <c r="B190" s="67" t="s">
        <v>53</v>
      </c>
      <c r="C190" s="68"/>
      <c r="D190" s="67" t="s">
        <v>53</v>
      </c>
      <c r="E190" s="69"/>
      <c r="F190" s="252"/>
    </row>
    <row r="191" spans="1:6" x14ac:dyDescent="0.2">
      <c r="A191" s="252"/>
      <c r="B191" s="67" t="s">
        <v>54</v>
      </c>
      <c r="C191" s="68"/>
      <c r="D191" s="67" t="s">
        <v>54</v>
      </c>
      <c r="E191" s="69"/>
      <c r="F191" s="252"/>
    </row>
    <row r="192" spans="1:6" x14ac:dyDescent="0.2">
      <c r="A192" s="252"/>
      <c r="B192" s="67" t="s">
        <v>55</v>
      </c>
      <c r="C192" s="68"/>
      <c r="D192" s="67" t="s">
        <v>55</v>
      </c>
      <c r="E192" s="69"/>
      <c r="F192" s="252"/>
    </row>
    <row r="193" spans="1:6" x14ac:dyDescent="0.2">
      <c r="A193" s="252"/>
      <c r="B193" s="67" t="s">
        <v>56</v>
      </c>
      <c r="C193" s="68"/>
      <c r="D193" s="67" t="s">
        <v>56</v>
      </c>
      <c r="E193" s="69"/>
      <c r="F193" s="252"/>
    </row>
    <row r="194" spans="1:6" x14ac:dyDescent="0.2">
      <c r="A194" s="252"/>
      <c r="B194" s="67" t="s">
        <v>57</v>
      </c>
      <c r="C194" s="68"/>
      <c r="D194" s="67" t="s">
        <v>57</v>
      </c>
      <c r="E194" s="69"/>
      <c r="F194" s="252"/>
    </row>
    <row r="195" spans="1:6" x14ac:dyDescent="0.2">
      <c r="A195" s="252"/>
      <c r="B195" s="70" t="s">
        <v>58</v>
      </c>
      <c r="C195" s="71"/>
      <c r="D195" s="70" t="s">
        <v>58</v>
      </c>
      <c r="E195" s="72"/>
      <c r="F195" s="252"/>
    </row>
    <row r="196" spans="1:6" ht="28.5" customHeight="1" x14ac:dyDescent="0.25">
      <c r="A196" s="252"/>
      <c r="B196" s="62" t="str">
        <f ca="1">'Scout 16'!A1</f>
        <v>Scout 16</v>
      </c>
      <c r="F196" s="252"/>
    </row>
    <row r="197" spans="1:6" x14ac:dyDescent="0.2">
      <c r="A197" s="252"/>
      <c r="B197" s="63" t="s">
        <v>46</v>
      </c>
      <c r="C197" s="64"/>
      <c r="F197" s="252"/>
    </row>
    <row r="198" spans="1:6" x14ac:dyDescent="0.2">
      <c r="A198" s="252"/>
      <c r="B198" s="63" t="s">
        <v>47</v>
      </c>
      <c r="C198" s="64"/>
      <c r="F198" s="252"/>
    </row>
    <row r="199" spans="1:6" x14ac:dyDescent="0.2">
      <c r="A199" s="252"/>
      <c r="B199" s="65"/>
      <c r="C199" s="66" t="s">
        <v>48</v>
      </c>
      <c r="E199" s="66" t="s">
        <v>49</v>
      </c>
      <c r="F199" s="252"/>
    </row>
    <row r="200" spans="1:6" x14ac:dyDescent="0.2">
      <c r="A200" s="252"/>
      <c r="B200" s="67" t="s">
        <v>50</v>
      </c>
      <c r="C200" s="68"/>
      <c r="D200" s="67" t="s">
        <v>50</v>
      </c>
      <c r="E200" s="69"/>
      <c r="F200" s="252"/>
    </row>
    <row r="201" spans="1:6" x14ac:dyDescent="0.2">
      <c r="A201" s="252"/>
      <c r="B201" s="67" t="s">
        <v>51</v>
      </c>
      <c r="C201" s="68"/>
      <c r="D201" s="67" t="s">
        <v>51</v>
      </c>
      <c r="E201" s="69"/>
      <c r="F201" s="252"/>
    </row>
    <row r="202" spans="1:6" x14ac:dyDescent="0.2">
      <c r="A202" s="252"/>
      <c r="B202" s="67" t="s">
        <v>52</v>
      </c>
      <c r="C202" s="68"/>
      <c r="D202" s="67" t="s">
        <v>52</v>
      </c>
      <c r="E202" s="69"/>
      <c r="F202" s="252"/>
    </row>
    <row r="203" spans="1:6" x14ac:dyDescent="0.2">
      <c r="A203" s="252"/>
      <c r="B203" s="67" t="s">
        <v>53</v>
      </c>
      <c r="C203" s="68"/>
      <c r="D203" s="67" t="s">
        <v>53</v>
      </c>
      <c r="E203" s="69"/>
      <c r="F203" s="252"/>
    </row>
    <row r="204" spans="1:6" x14ac:dyDescent="0.2">
      <c r="A204" s="252"/>
      <c r="B204" s="67" t="s">
        <v>54</v>
      </c>
      <c r="C204" s="68"/>
      <c r="D204" s="67" t="s">
        <v>54</v>
      </c>
      <c r="E204" s="69"/>
      <c r="F204" s="252"/>
    </row>
    <row r="205" spans="1:6" x14ac:dyDescent="0.2">
      <c r="A205" s="252"/>
      <c r="B205" s="67" t="s">
        <v>55</v>
      </c>
      <c r="C205" s="68"/>
      <c r="D205" s="67" t="s">
        <v>55</v>
      </c>
      <c r="E205" s="69"/>
      <c r="F205" s="252"/>
    </row>
    <row r="206" spans="1:6" x14ac:dyDescent="0.2">
      <c r="A206" s="252"/>
      <c r="B206" s="67" t="s">
        <v>56</v>
      </c>
      <c r="C206" s="68"/>
      <c r="D206" s="67" t="s">
        <v>56</v>
      </c>
      <c r="E206" s="69"/>
      <c r="F206" s="252"/>
    </row>
    <row r="207" spans="1:6" x14ac:dyDescent="0.2">
      <c r="A207" s="252"/>
      <c r="B207" s="67" t="s">
        <v>57</v>
      </c>
      <c r="C207" s="68"/>
      <c r="D207" s="67" t="s">
        <v>57</v>
      </c>
      <c r="E207" s="69"/>
      <c r="F207" s="252"/>
    </row>
    <row r="208" spans="1:6" x14ac:dyDescent="0.2">
      <c r="A208" s="252"/>
      <c r="B208" s="70" t="s">
        <v>58</v>
      </c>
      <c r="C208" s="71"/>
      <c r="D208" s="70" t="s">
        <v>58</v>
      </c>
      <c r="E208" s="72"/>
      <c r="F208" s="252"/>
    </row>
    <row r="209" spans="1:6" ht="28.5" customHeight="1" x14ac:dyDescent="0.25">
      <c r="A209" s="252"/>
      <c r="B209" s="62" t="str">
        <f ca="1">'Scout 17'!A1</f>
        <v>Scout 17</v>
      </c>
      <c r="F209" s="252"/>
    </row>
    <row r="210" spans="1:6" x14ac:dyDescent="0.2">
      <c r="A210" s="252"/>
      <c r="B210" s="63" t="s">
        <v>46</v>
      </c>
      <c r="C210" s="64"/>
      <c r="F210" s="252"/>
    </row>
    <row r="211" spans="1:6" x14ac:dyDescent="0.2">
      <c r="A211" s="252"/>
      <c r="B211" s="63" t="s">
        <v>47</v>
      </c>
      <c r="C211" s="64"/>
      <c r="F211" s="252"/>
    </row>
    <row r="212" spans="1:6" x14ac:dyDescent="0.2">
      <c r="A212" s="252"/>
      <c r="B212" s="65"/>
      <c r="C212" s="66" t="s">
        <v>48</v>
      </c>
      <c r="E212" s="66" t="s">
        <v>49</v>
      </c>
      <c r="F212" s="252"/>
    </row>
    <row r="213" spans="1:6" x14ac:dyDescent="0.2">
      <c r="A213" s="252"/>
      <c r="B213" s="67" t="s">
        <v>50</v>
      </c>
      <c r="C213" s="68"/>
      <c r="D213" s="67" t="s">
        <v>50</v>
      </c>
      <c r="E213" s="69"/>
      <c r="F213" s="252"/>
    </row>
    <row r="214" spans="1:6" x14ac:dyDescent="0.2">
      <c r="A214" s="252"/>
      <c r="B214" s="67" t="s">
        <v>51</v>
      </c>
      <c r="C214" s="68"/>
      <c r="D214" s="67" t="s">
        <v>51</v>
      </c>
      <c r="E214" s="69"/>
      <c r="F214" s="252"/>
    </row>
    <row r="215" spans="1:6" x14ac:dyDescent="0.2">
      <c r="A215" s="252"/>
      <c r="B215" s="67" t="s">
        <v>52</v>
      </c>
      <c r="C215" s="68"/>
      <c r="D215" s="67" t="s">
        <v>52</v>
      </c>
      <c r="E215" s="69"/>
      <c r="F215" s="252"/>
    </row>
    <row r="216" spans="1:6" x14ac:dyDescent="0.2">
      <c r="A216" s="252"/>
      <c r="B216" s="67" t="s">
        <v>53</v>
      </c>
      <c r="C216" s="68"/>
      <c r="D216" s="67" t="s">
        <v>53</v>
      </c>
      <c r="E216" s="69"/>
      <c r="F216" s="252"/>
    </row>
    <row r="217" spans="1:6" x14ac:dyDescent="0.2">
      <c r="A217" s="252"/>
      <c r="B217" s="67" t="s">
        <v>54</v>
      </c>
      <c r="C217" s="68"/>
      <c r="D217" s="67" t="s">
        <v>54</v>
      </c>
      <c r="E217" s="69"/>
      <c r="F217" s="252"/>
    </row>
    <row r="218" spans="1:6" x14ac:dyDescent="0.2">
      <c r="A218" s="252"/>
      <c r="B218" s="67" t="s">
        <v>55</v>
      </c>
      <c r="C218" s="68"/>
      <c r="D218" s="67" t="s">
        <v>55</v>
      </c>
      <c r="E218" s="69"/>
      <c r="F218" s="252"/>
    </row>
    <row r="219" spans="1:6" x14ac:dyDescent="0.2">
      <c r="A219" s="252"/>
      <c r="B219" s="67" t="s">
        <v>56</v>
      </c>
      <c r="C219" s="68"/>
      <c r="D219" s="67" t="s">
        <v>56</v>
      </c>
      <c r="E219" s="69"/>
      <c r="F219" s="252"/>
    </row>
    <row r="220" spans="1:6" x14ac:dyDescent="0.2">
      <c r="A220" s="252"/>
      <c r="B220" s="67" t="s">
        <v>57</v>
      </c>
      <c r="C220" s="68"/>
      <c r="D220" s="67" t="s">
        <v>57</v>
      </c>
      <c r="E220" s="69"/>
      <c r="F220" s="252"/>
    </row>
    <row r="221" spans="1:6" x14ac:dyDescent="0.2">
      <c r="A221" s="252"/>
      <c r="B221" s="70" t="s">
        <v>58</v>
      </c>
      <c r="C221" s="71"/>
      <c r="D221" s="70" t="s">
        <v>58</v>
      </c>
      <c r="E221" s="72"/>
      <c r="F221" s="252"/>
    </row>
    <row r="222" spans="1:6" ht="28.5" customHeight="1" x14ac:dyDescent="0.25">
      <c r="A222" s="252"/>
      <c r="B222" s="62" t="str">
        <f ca="1">'Scout 18'!A1</f>
        <v>Scout 18</v>
      </c>
      <c r="F222" s="252"/>
    </row>
    <row r="223" spans="1:6" x14ac:dyDescent="0.2">
      <c r="A223" s="252"/>
      <c r="B223" s="63" t="s">
        <v>46</v>
      </c>
      <c r="C223" s="64"/>
      <c r="F223" s="252"/>
    </row>
    <row r="224" spans="1:6" x14ac:dyDescent="0.2">
      <c r="A224" s="252"/>
      <c r="B224" s="63" t="s">
        <v>47</v>
      </c>
      <c r="C224" s="64"/>
      <c r="F224" s="252"/>
    </row>
    <row r="225" spans="1:6" x14ac:dyDescent="0.2">
      <c r="A225" s="252"/>
      <c r="B225" s="65"/>
      <c r="C225" s="66" t="s">
        <v>48</v>
      </c>
      <c r="E225" s="66" t="s">
        <v>49</v>
      </c>
      <c r="F225" s="252"/>
    </row>
    <row r="226" spans="1:6" x14ac:dyDescent="0.2">
      <c r="A226" s="252"/>
      <c r="B226" s="67" t="s">
        <v>50</v>
      </c>
      <c r="C226" s="68"/>
      <c r="D226" s="67" t="s">
        <v>50</v>
      </c>
      <c r="E226" s="69"/>
      <c r="F226" s="252"/>
    </row>
    <row r="227" spans="1:6" x14ac:dyDescent="0.2">
      <c r="A227" s="252"/>
      <c r="B227" s="67" t="s">
        <v>51</v>
      </c>
      <c r="C227" s="68"/>
      <c r="D227" s="67" t="s">
        <v>51</v>
      </c>
      <c r="E227" s="69"/>
      <c r="F227" s="252"/>
    </row>
    <row r="228" spans="1:6" x14ac:dyDescent="0.2">
      <c r="A228" s="252"/>
      <c r="B228" s="67" t="s">
        <v>52</v>
      </c>
      <c r="C228" s="68"/>
      <c r="D228" s="67" t="s">
        <v>52</v>
      </c>
      <c r="E228" s="69"/>
      <c r="F228" s="252"/>
    </row>
    <row r="229" spans="1:6" x14ac:dyDescent="0.2">
      <c r="A229" s="252"/>
      <c r="B229" s="67" t="s">
        <v>53</v>
      </c>
      <c r="C229" s="68"/>
      <c r="D229" s="67" t="s">
        <v>53</v>
      </c>
      <c r="E229" s="69"/>
      <c r="F229" s="252"/>
    </row>
    <row r="230" spans="1:6" x14ac:dyDescent="0.2">
      <c r="A230" s="252"/>
      <c r="B230" s="67" t="s">
        <v>54</v>
      </c>
      <c r="C230" s="68"/>
      <c r="D230" s="67" t="s">
        <v>54</v>
      </c>
      <c r="E230" s="69"/>
      <c r="F230" s="252"/>
    </row>
    <row r="231" spans="1:6" x14ac:dyDescent="0.2">
      <c r="A231" s="252"/>
      <c r="B231" s="67" t="s">
        <v>55</v>
      </c>
      <c r="C231" s="68"/>
      <c r="D231" s="67" t="s">
        <v>55</v>
      </c>
      <c r="E231" s="69"/>
      <c r="F231" s="252"/>
    </row>
    <row r="232" spans="1:6" x14ac:dyDescent="0.2">
      <c r="A232" s="252"/>
      <c r="B232" s="67" t="s">
        <v>56</v>
      </c>
      <c r="C232" s="68"/>
      <c r="D232" s="67" t="s">
        <v>56</v>
      </c>
      <c r="E232" s="69"/>
      <c r="F232" s="252"/>
    </row>
    <row r="233" spans="1:6" x14ac:dyDescent="0.2">
      <c r="A233" s="252"/>
      <c r="B233" s="67" t="s">
        <v>57</v>
      </c>
      <c r="C233" s="68"/>
      <c r="D233" s="67" t="s">
        <v>57</v>
      </c>
      <c r="E233" s="69"/>
      <c r="F233" s="252"/>
    </row>
    <row r="234" spans="1:6" x14ac:dyDescent="0.2">
      <c r="A234" s="252"/>
      <c r="B234" s="70" t="s">
        <v>58</v>
      </c>
      <c r="C234" s="71"/>
      <c r="D234" s="70" t="s">
        <v>58</v>
      </c>
      <c r="E234" s="72"/>
      <c r="F234" s="252"/>
    </row>
    <row r="235" spans="1:6" ht="28.5" customHeight="1" x14ac:dyDescent="0.25">
      <c r="A235" s="252"/>
      <c r="B235" s="62" t="str">
        <f ca="1">'Scout 19'!A1</f>
        <v>Scout 19</v>
      </c>
      <c r="F235" s="252"/>
    </row>
    <row r="236" spans="1:6" x14ac:dyDescent="0.2">
      <c r="A236" s="252"/>
      <c r="B236" s="63" t="s">
        <v>46</v>
      </c>
      <c r="C236" s="64"/>
      <c r="F236" s="252"/>
    </row>
    <row r="237" spans="1:6" x14ac:dyDescent="0.2">
      <c r="A237" s="252"/>
      <c r="B237" s="63" t="s">
        <v>47</v>
      </c>
      <c r="C237" s="64"/>
      <c r="F237" s="252"/>
    </row>
    <row r="238" spans="1:6" x14ac:dyDescent="0.2">
      <c r="A238" s="252"/>
      <c r="B238" s="65"/>
      <c r="C238" s="66" t="s">
        <v>48</v>
      </c>
      <c r="E238" s="66" t="s">
        <v>49</v>
      </c>
      <c r="F238" s="252"/>
    </row>
    <row r="239" spans="1:6" x14ac:dyDescent="0.2">
      <c r="A239" s="252"/>
      <c r="B239" s="67" t="s">
        <v>50</v>
      </c>
      <c r="C239" s="68"/>
      <c r="D239" s="67" t="s">
        <v>50</v>
      </c>
      <c r="E239" s="69"/>
      <c r="F239" s="252"/>
    </row>
    <row r="240" spans="1:6" x14ac:dyDescent="0.2">
      <c r="A240" s="252"/>
      <c r="B240" s="67" t="s">
        <v>51</v>
      </c>
      <c r="C240" s="68"/>
      <c r="D240" s="67" t="s">
        <v>51</v>
      </c>
      <c r="E240" s="69"/>
      <c r="F240" s="252"/>
    </row>
    <row r="241" spans="1:6" x14ac:dyDescent="0.2">
      <c r="A241" s="252"/>
      <c r="B241" s="67" t="s">
        <v>52</v>
      </c>
      <c r="C241" s="68"/>
      <c r="D241" s="67" t="s">
        <v>52</v>
      </c>
      <c r="E241" s="69"/>
      <c r="F241" s="252"/>
    </row>
    <row r="242" spans="1:6" x14ac:dyDescent="0.2">
      <c r="A242" s="252"/>
      <c r="B242" s="67" t="s">
        <v>53</v>
      </c>
      <c r="C242" s="68"/>
      <c r="D242" s="67" t="s">
        <v>53</v>
      </c>
      <c r="E242" s="69"/>
      <c r="F242" s="252"/>
    </row>
    <row r="243" spans="1:6" x14ac:dyDescent="0.2">
      <c r="A243" s="252"/>
      <c r="B243" s="67" t="s">
        <v>54</v>
      </c>
      <c r="C243" s="68"/>
      <c r="D243" s="67" t="s">
        <v>54</v>
      </c>
      <c r="E243" s="69"/>
      <c r="F243" s="252"/>
    </row>
    <row r="244" spans="1:6" x14ac:dyDescent="0.2">
      <c r="A244" s="252"/>
      <c r="B244" s="67" t="s">
        <v>55</v>
      </c>
      <c r="C244" s="68"/>
      <c r="D244" s="67" t="s">
        <v>55</v>
      </c>
      <c r="E244" s="69"/>
      <c r="F244" s="252"/>
    </row>
    <row r="245" spans="1:6" x14ac:dyDescent="0.2">
      <c r="A245" s="252"/>
      <c r="B245" s="67" t="s">
        <v>56</v>
      </c>
      <c r="C245" s="68"/>
      <c r="D245" s="67" t="s">
        <v>56</v>
      </c>
      <c r="E245" s="69"/>
      <c r="F245" s="252"/>
    </row>
    <row r="246" spans="1:6" x14ac:dyDescent="0.2">
      <c r="A246" s="252"/>
      <c r="B246" s="67" t="s">
        <v>57</v>
      </c>
      <c r="C246" s="68"/>
      <c r="D246" s="67" t="s">
        <v>57</v>
      </c>
      <c r="E246" s="69"/>
      <c r="F246" s="252"/>
    </row>
    <row r="247" spans="1:6" x14ac:dyDescent="0.2">
      <c r="A247" s="252"/>
      <c r="B247" s="70" t="s">
        <v>58</v>
      </c>
      <c r="C247" s="71"/>
      <c r="D247" s="70" t="s">
        <v>58</v>
      </c>
      <c r="E247" s="72"/>
      <c r="F247" s="252"/>
    </row>
    <row r="248" spans="1:6" ht="28.5" customHeight="1" x14ac:dyDescent="0.25">
      <c r="A248" s="252"/>
      <c r="B248" s="62" t="str">
        <f ca="1">'Scout 20'!A1</f>
        <v>Scout 20</v>
      </c>
      <c r="F248" s="252"/>
    </row>
    <row r="249" spans="1:6" x14ac:dyDescent="0.2">
      <c r="A249" s="252"/>
      <c r="B249" s="63" t="s">
        <v>46</v>
      </c>
      <c r="C249" s="64"/>
      <c r="F249" s="252"/>
    </row>
    <row r="250" spans="1:6" x14ac:dyDescent="0.2">
      <c r="A250" s="252"/>
      <c r="B250" s="63" t="s">
        <v>47</v>
      </c>
      <c r="C250" s="64"/>
      <c r="F250" s="252"/>
    </row>
    <row r="251" spans="1:6" x14ac:dyDescent="0.2">
      <c r="A251" s="252"/>
      <c r="B251" s="65"/>
      <c r="C251" s="66" t="s">
        <v>48</v>
      </c>
      <c r="E251" s="66" t="s">
        <v>49</v>
      </c>
      <c r="F251" s="252"/>
    </row>
    <row r="252" spans="1:6" x14ac:dyDescent="0.2">
      <c r="A252" s="252"/>
      <c r="B252" s="67" t="s">
        <v>50</v>
      </c>
      <c r="C252" s="68"/>
      <c r="D252" s="67" t="s">
        <v>50</v>
      </c>
      <c r="E252" s="69"/>
      <c r="F252" s="252"/>
    </row>
    <row r="253" spans="1:6" x14ac:dyDescent="0.2">
      <c r="A253" s="252"/>
      <c r="B253" s="67" t="s">
        <v>51</v>
      </c>
      <c r="C253" s="68"/>
      <c r="D253" s="67" t="s">
        <v>51</v>
      </c>
      <c r="E253" s="69"/>
      <c r="F253" s="252"/>
    </row>
    <row r="254" spans="1:6" x14ac:dyDescent="0.2">
      <c r="A254" s="252"/>
      <c r="B254" s="67" t="s">
        <v>52</v>
      </c>
      <c r="C254" s="68"/>
      <c r="D254" s="67" t="s">
        <v>52</v>
      </c>
      <c r="E254" s="69"/>
      <c r="F254" s="252"/>
    </row>
    <row r="255" spans="1:6" x14ac:dyDescent="0.2">
      <c r="A255" s="252"/>
      <c r="B255" s="67" t="s">
        <v>53</v>
      </c>
      <c r="C255" s="68"/>
      <c r="D255" s="67" t="s">
        <v>53</v>
      </c>
      <c r="E255" s="69"/>
      <c r="F255" s="252"/>
    </row>
    <row r="256" spans="1:6" x14ac:dyDescent="0.2">
      <c r="A256" s="252"/>
      <c r="B256" s="67" t="s">
        <v>54</v>
      </c>
      <c r="C256" s="68"/>
      <c r="D256" s="67" t="s">
        <v>54</v>
      </c>
      <c r="E256" s="69"/>
      <c r="F256" s="252"/>
    </row>
    <row r="257" spans="1:6" x14ac:dyDescent="0.2">
      <c r="A257" s="252"/>
      <c r="B257" s="67" t="s">
        <v>55</v>
      </c>
      <c r="C257" s="68"/>
      <c r="D257" s="67" t="s">
        <v>55</v>
      </c>
      <c r="E257" s="69"/>
      <c r="F257" s="252"/>
    </row>
    <row r="258" spans="1:6" x14ac:dyDescent="0.2">
      <c r="A258" s="252"/>
      <c r="B258" s="67" t="s">
        <v>56</v>
      </c>
      <c r="C258" s="68"/>
      <c r="D258" s="67" t="s">
        <v>56</v>
      </c>
      <c r="E258" s="69"/>
      <c r="F258" s="252"/>
    </row>
    <row r="259" spans="1:6" x14ac:dyDescent="0.2">
      <c r="A259" s="252"/>
      <c r="B259" s="67" t="s">
        <v>57</v>
      </c>
      <c r="C259" s="68"/>
      <c r="D259" s="67" t="s">
        <v>57</v>
      </c>
      <c r="E259" s="69"/>
      <c r="F259" s="252"/>
    </row>
    <row r="260" spans="1:6" x14ac:dyDescent="0.2">
      <c r="A260" s="252"/>
      <c r="B260" s="70" t="s">
        <v>58</v>
      </c>
      <c r="C260" s="71"/>
      <c r="D260" s="70" t="s">
        <v>58</v>
      </c>
      <c r="E260" s="72"/>
      <c r="F260" s="252"/>
    </row>
  </sheetData>
  <sheetProtection password="C58C" sheet="1" objects="1" scenarios="1" selectLockedCells="1"/>
  <mergeCells count="2">
    <mergeCell ref="A1:A260"/>
    <mergeCell ref="F1:F260"/>
  </mergeCells>
  <phoneticPr fontId="2" type="noConversion"/>
  <printOptions horizontalCentered="1"/>
  <pageMargins left="0.5" right="0.5" top="1.1599999999999999" bottom="1" header="0.5" footer="0.5"/>
  <pageSetup scale="89" orientation="portrait" horizontalDpi="4294967293" verticalDpi="0" r:id="rId1"/>
  <headerFooter alignWithMargins="0">
    <oddHeader>&amp;C&amp;"Arial,Bold"&amp;14ScoutTrax&amp;"Arial,Regular"&amp;10
&amp;"Arial,Bold"&amp;12Parent Contact Info - &amp;D</oddHeader>
  </headerFooter>
  <rowBreaks count="3" manualBreakCount="3">
    <brk id="52" max="16383" man="1"/>
    <brk id="104" max="16383" man="1"/>
    <brk id="15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10</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IF(Scout!M3&lt;&gt;"",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Class'!M4&lt;&gt;"", IF(ISTEXT('2nd Class'!M4), "A", '2nd Class'!M4),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Class'!M4&lt;&gt;"", IF(ISTEXT('1st Class'!M4), "A", '1st Class'!M4),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IF(Scout!M4&lt;&gt;"", "A", "")</f>
        <v/>
      </c>
      <c r="G5" s="127"/>
      <c r="H5" s="296"/>
      <c r="I5" s="307"/>
      <c r="J5" s="297"/>
      <c r="L5" s="296"/>
      <c r="M5" s="307"/>
      <c r="N5" s="297"/>
      <c r="O5"/>
      <c r="S5"/>
    </row>
    <row r="6" spans="1:19" ht="12.75" customHeight="1" x14ac:dyDescent="0.2">
      <c r="A6" s="131" t="s">
        <v>156</v>
      </c>
      <c r="B6" s="176" t="str">
        <f>Scout!M2</f>
        <v/>
      </c>
      <c r="C6" s="130"/>
      <c r="D6" s="300"/>
      <c r="E6" s="299"/>
      <c r="F6" s="295"/>
      <c r="G6" s="127"/>
      <c r="H6" s="296"/>
      <c r="I6" s="307"/>
      <c r="J6" s="297"/>
      <c r="L6" s="296"/>
      <c r="M6" s="307"/>
      <c r="N6" s="297"/>
      <c r="O6"/>
      <c r="S6"/>
    </row>
    <row r="7" spans="1:19" ht="12.75" customHeight="1" x14ac:dyDescent="0.2">
      <c r="A7" s="131" t="s">
        <v>15</v>
      </c>
      <c r="B7" s="176" t="str">
        <f>Tenderfoot!M2</f>
        <v/>
      </c>
      <c r="C7" s="130"/>
      <c r="D7" s="300"/>
      <c r="E7" s="299"/>
      <c r="F7" s="295"/>
      <c r="G7" s="127"/>
      <c r="H7" s="296"/>
      <c r="I7" s="307"/>
      <c r="J7" s="297"/>
      <c r="L7" s="296"/>
      <c r="M7" s="307"/>
      <c r="N7" s="297"/>
      <c r="O7"/>
      <c r="S7"/>
    </row>
    <row r="8" spans="1:19" ht="12.75" customHeight="1" x14ac:dyDescent="0.2">
      <c r="A8" s="131" t="s">
        <v>17</v>
      </c>
      <c r="B8" s="176" t="str">
        <f>'2nd Class'!M2</f>
        <v/>
      </c>
      <c r="C8" s="130"/>
      <c r="D8" s="300" t="str">
        <f>Scout!B5</f>
        <v>1c</v>
      </c>
      <c r="E8" s="299" t="str">
        <f>Scout!C5</f>
        <v>Demonstrate the Boy Scout sign, salute, and handshake.  Explain when they should be used.</v>
      </c>
      <c r="F8" s="295" t="str">
        <f>IF(Scout!M5&lt;&gt;"", "A", "")</f>
        <v/>
      </c>
      <c r="G8" s="127"/>
      <c r="H8" s="296"/>
      <c r="I8" s="307"/>
      <c r="J8" s="297"/>
      <c r="L8" s="296"/>
      <c r="M8" s="307"/>
      <c r="N8" s="297"/>
      <c r="O8"/>
      <c r="S8"/>
    </row>
    <row r="9" spans="1:19" ht="12.75" customHeight="1" x14ac:dyDescent="0.2">
      <c r="A9" s="131" t="s">
        <v>16</v>
      </c>
      <c r="B9" s="176" t="str">
        <f>'1st Class'!M2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Class'!M5&lt;&gt;"", IF(ISTEXT('2nd Class'!M5), "A", '2nd Class'!M5),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Class'!M5&lt;&gt;"", IF(ISTEXT('1st Class'!M5), "A", '1st Class'!M5),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IF(Scout!M6&lt;&gt;"",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Class'!M6&lt;&gt;"", IF(ISTEXT('2nd Class'!M6), "A", '2nd Class'!M6),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IF(Scout!M7&lt;&gt;"",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Class'!M7&lt;&gt;"", IF(ISTEXT('1st Class'!M7), "A", '1st Class'!M7),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IF(Scout!M8&lt;&gt;"",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Class'!M8&lt;&gt;"", IF(ISTEXT('2nd Class'!M8), "A", '2nd Class'!M8),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IF(Scout!M10&lt;&gt;"", "A", "")</f>
        <v/>
      </c>
      <c r="G18" s="127"/>
      <c r="H18" s="296"/>
      <c r="I18" s="298"/>
      <c r="J18" s="297"/>
      <c r="L18" s="296"/>
      <c r="M18" s="306"/>
      <c r="N18" s="297"/>
      <c r="O18"/>
      <c r="S18"/>
    </row>
    <row r="19" spans="1:19" ht="12.75" customHeight="1" x14ac:dyDescent="0.2">
      <c r="A19" s="148" t="s">
        <v>38</v>
      </c>
      <c r="B19" s="149" t="str">
        <f>'Troop Meetings'!M6</f>
        <v/>
      </c>
      <c r="D19" s="142" t="str">
        <f>Scout!B11</f>
        <v>2b</v>
      </c>
      <c r="E19" s="139" t="str">
        <f>Scout!C11</f>
        <v>Describe the four steps of Boy Scout advancement.</v>
      </c>
      <c r="F19" s="198" t="str">
        <f>IF(Scout!M11&lt;&gt;"", "A", "")</f>
        <v/>
      </c>
      <c r="G19" s="127"/>
      <c r="H19" s="296" t="str">
        <f>'2nd Class'!B9</f>
        <v>2b</v>
      </c>
      <c r="I19" s="298" t="str">
        <f>'2nd Class'!C9</f>
        <v>Use the tools listed in Tenderfoot requirement 3d to prepare tinder, kindling, and fuel wood for a cooking fire.</v>
      </c>
      <c r="J19" s="297" t="str">
        <f>IF('2nd Class'!M9&lt;&gt;"", IF(ISTEXT('2nd Class'!M9), "A", '2nd Class'!M9), "")</f>
        <v/>
      </c>
      <c r="L19" s="296" t="str">
        <f>'1st Class'!B8</f>
        <v>2b</v>
      </c>
      <c r="M19" s="298" t="str">
        <f>'1st Class'!C8</f>
        <v>Using the menu planned in 1st Class requirement 2a, make a list showing a budget and the food amounts needed to feed three or more boys.  Secure the ingredients.</v>
      </c>
      <c r="N19" s="297" t="str">
        <f>IF('1st Class'!M8&lt;&gt;"", IF(ISTEXT('1st Class'!M8), "A", '1st Class'!M8), "")</f>
        <v/>
      </c>
      <c r="O19"/>
      <c r="S19"/>
    </row>
    <row r="20" spans="1:19" x14ac:dyDescent="0.2">
      <c r="A20" s="148" t="s">
        <v>39</v>
      </c>
      <c r="B20" s="149" t="str">
        <f>Outings!M6</f>
        <v/>
      </c>
      <c r="C20" s="147"/>
      <c r="D20" s="142" t="str">
        <f>Scout!B12</f>
        <v>2c</v>
      </c>
      <c r="E20" s="139" t="str">
        <f>Scout!C12</f>
        <v>Describe the Boy Scout ranks and how they are earned.</v>
      </c>
      <c r="F20" s="198" t="str">
        <f>IF(Scout!M12&lt;&gt;"", "A", "")</f>
        <v/>
      </c>
      <c r="G20" s="127"/>
      <c r="H20" s="296"/>
      <c r="I20" s="298"/>
      <c r="J20" s="297"/>
      <c r="L20" s="296"/>
      <c r="M20" s="298"/>
      <c r="N20" s="297"/>
      <c r="O20"/>
      <c r="S20"/>
    </row>
    <row r="21" spans="1:19" ht="12.75" customHeight="1" x14ac:dyDescent="0.2">
      <c r="A21" s="148" t="s">
        <v>40</v>
      </c>
      <c r="B21" s="149" t="str">
        <f>'Nights Camping'!M7</f>
        <v/>
      </c>
      <c r="C21" s="150"/>
      <c r="D21" s="142" t="str">
        <f>Scout!B13</f>
        <v>2d</v>
      </c>
      <c r="E21" s="139" t="str">
        <f>Scout!C13</f>
        <v>Describe what merit badges are and how they are earned.</v>
      </c>
      <c r="F21" s="198" t="str">
        <f>IF(Scout!M13&lt;&gt;"",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Class'!M10&lt;&gt;"", IF(ISTEXT('2nd Class'!M10), "A", '2nd Class'!M10), "")</f>
        <v/>
      </c>
      <c r="L21" s="296"/>
      <c r="M21" s="298"/>
      <c r="N21" s="297"/>
      <c r="O21"/>
      <c r="S21"/>
    </row>
    <row r="22" spans="1:19" ht="12.75" customHeight="1" x14ac:dyDescent="0.2">
      <c r="A22" s="148" t="s">
        <v>41</v>
      </c>
      <c r="B22" s="149" t="str">
        <f>'Nights Camping'!M6</f>
        <v/>
      </c>
      <c r="C22" s="130"/>
      <c r="D22" s="300" t="str">
        <f>Scout!B14</f>
        <v>3a</v>
      </c>
      <c r="E22" s="299" t="str">
        <f>Scout!C14</f>
        <v>Explain the patrol method.  Describe the types of patrols that are used in your troop.</v>
      </c>
      <c r="F22" s="295" t="str">
        <f>IF(Scout!M14&lt;&gt;"", "A", "")</f>
        <v/>
      </c>
      <c r="G22" s="127"/>
      <c r="H22" s="296"/>
      <c r="I22" s="298"/>
      <c r="J22" s="297"/>
      <c r="L22" s="296" t="str">
        <f>'1st Class'!B9</f>
        <v>2c</v>
      </c>
      <c r="M22" s="298" t="str">
        <f>'1st Class'!C9</f>
        <v>Show which pans, utensils, and other gear will be needed to cook and serve these meals.</v>
      </c>
      <c r="N22" s="297" t="str">
        <f>IF('1st Class'!M9&lt;&gt;"", IF(ISTEXT('1st Class'!M9), "A", '1st Class'!M9),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IF(Scout!M15&lt;&gt;"",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Class'!M10&lt;&gt;"", IF(ISTEXT('1st Class'!M10), "A", '1st Class'!M10),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IF(Scout!M16&lt;&gt;"",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Class'!M11&lt;&gt;"", IF(ISTEXT('2nd Class'!M11), "A", '2nd Class'!M11), "")</f>
        <v/>
      </c>
      <c r="L26" s="296"/>
      <c r="M26" s="307"/>
      <c r="N26" s="297"/>
      <c r="O26"/>
      <c r="S26"/>
    </row>
    <row r="27" spans="1:19" ht="12.75" customHeight="1" x14ac:dyDescent="0.2">
      <c r="A27" s="155" t="str">
        <f>IF(Tenderfoot!M55="","",Tenderfoot!M55)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IF(Scout!M17&lt;&gt;"",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Class'!M11&lt;&gt;"", IF(ISTEXT('1st Class'!M11), "A", '1st Class'!M11), "")</f>
        <v/>
      </c>
      <c r="O28"/>
      <c r="S28"/>
    </row>
    <row r="29" spans="1:19" ht="12.75" customHeight="1" x14ac:dyDescent="0.2">
      <c r="A29" s="156" t="str">
        <f>IF('2nd Class'!M51="","",'2nd Class'!M51)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IF(Scout!M18&lt;&gt;"",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Class'!M12&lt;&gt;"", IF(ISTEXT('2nd Class'!M12), "A", '2nd Class'!M12), "")</f>
        <v/>
      </c>
      <c r="L30" s="296"/>
      <c r="M30" s="298"/>
      <c r="N30" s="297"/>
      <c r="O30"/>
      <c r="S30"/>
    </row>
    <row r="31" spans="1:19" ht="12.75" customHeight="1" x14ac:dyDescent="0.2">
      <c r="A31" s="158" t="str">
        <f>IF('1st Class'!M53="","",'1st Class'!M53)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IF(Scout!M19&lt;&gt;"",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Class'!M13&lt;&gt;"", IF(ISTEXT('1st Class'!M13), "A", '1st Class'!M13),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IF(Scout!M20&lt;&gt;"", "A", "")</f>
        <v/>
      </c>
      <c r="G34" s="152"/>
      <c r="H34" s="296" t="str">
        <f>'2nd Class'!B13</f>
        <v>2f</v>
      </c>
      <c r="I34" s="298" t="str">
        <f>'2nd Class'!C13</f>
        <v>Demonstrate tying the sheet bend knot. Describe a situation in which you would use this knot.</v>
      </c>
      <c r="J34" s="297" t="str">
        <f>IF('2nd Class'!M13&lt;&gt;"", IF(ISTEXT('2nd Class'!M13), "A", '2nd Class'!M13), "")</f>
        <v/>
      </c>
      <c r="L34" s="196" t="str">
        <f>'1st Class'!B14</f>
        <v>3b</v>
      </c>
      <c r="M34" s="196" t="str">
        <f>'1st Class'!C14</f>
        <v>Demonstrate tying the timber hitch and clove hitch.</v>
      </c>
      <c r="N34" s="197" t="str">
        <f>IF('1st Class'!M14&lt;&gt;"", IF(ISTEXT('1st Class'!M14), "A", '1st Class'!M14),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Class'!M15&lt;&gt;"", IF(ISTEXT('1st Class'!M15), "A", '1st Class'!M15),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Class'!M14&lt;&gt;"", IF(ISTEXT('2nd Class'!M14), "A", '2nd Class'!M14),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Class'!M16&lt;&gt;"", IF(ISTEXT('1st Class'!M16), "A", '1st Class'!M16),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Class'!M16&lt;&gt;"", IF(ISTEXT('2nd Class'!M16), "A", '2nd Class'!M16), "")</f>
        <v/>
      </c>
      <c r="L39" s="296" t="str">
        <f>'1st Class'!B18</f>
        <v>4a</v>
      </c>
      <c r="M39" s="298" t="str">
        <f>'1st Class'!C18</f>
        <v>Using a map and compass, complete an orienteering course that covers at least one mile and requires measuring the height and/or width of designated items.</v>
      </c>
      <c r="N39" s="297" t="str">
        <f>IF('1st Class'!M18&lt;&gt;"", IF(ISTEXT('1st Class'!M18), "A", '1st Class'!M18),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IF(Tenderfoot!M4&lt;&gt;"", "A", "")</f>
        <v/>
      </c>
      <c r="G41" s="127"/>
      <c r="H41" s="296" t="str">
        <f>'2nd Class'!B17</f>
        <v>3b</v>
      </c>
      <c r="I41" s="306" t="str">
        <f>'2nd Class'!C17</f>
        <v>Using a compass and map together, take a 5-mile hike or a 10-mile bike ride approved by your adult leader and your parent or guardian.</v>
      </c>
      <c r="J41" s="297" t="str">
        <f>IF('2nd Class'!M17&lt;&gt;"", IF(ISTEXT('2nd Class'!M17), "A", '2nd Class'!M17),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Class'!M19&lt;&gt;"", IF(ISTEXT('1st Class'!M19), "A", '1st Class'!M19),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Class'!M18&lt;&gt;"", IF(ISTEXT('2nd Class'!M18), "A", '2nd Class'!M18),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IF(Tenderfoot!M5&lt;&gt;"",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Class'!M19&lt;&gt;"", IF(ISTEXT('2nd Class'!M19), "A", '2nd Class'!M19),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IF(Tenderfoot!M6&lt;&gt;"",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Class'!M21&lt;&gt;"", IF(ISTEXT('2nd Class'!M21), "A", '2nd Class'!M21),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Class'!M21&lt;&gt;"", IF(ISTEXT('1st Class'!M21), "A", '1st Class'!M21),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IF(Tenderfoot!M8&lt;&gt;"",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IF(Tenderfoot!M9&lt;&gt;"", "A", "")</f>
        <v/>
      </c>
      <c r="G52" s="127"/>
      <c r="H52" s="196" t="str">
        <f>'2nd Class'!B23</f>
        <v>5a</v>
      </c>
      <c r="I52" s="196" t="str">
        <f>'2nd Class'!C23</f>
        <v>Tell what precautions must be taken for a safe swim.</v>
      </c>
      <c r="J52" s="197" t="str">
        <f>IF('2nd Class'!M23&lt;&gt;"", IF(ISTEXT('2nd Class'!M23), "A", '2nd Class'!M23), "")</f>
        <v/>
      </c>
      <c r="L52" s="296" t="str">
        <f>'1st Class'!B22</f>
        <v>5b</v>
      </c>
      <c r="M52" s="298" t="str">
        <f>'1st Class'!C22</f>
        <v>Identify two ways to obtain a weather forecast for an upcoming activity.  Explain why weather forecasts are important when planning an event.</v>
      </c>
      <c r="N52" s="297" t="str">
        <f>IF('1st Class'!M22&lt;&gt;"", IF(ISTEXT('1st Class'!M22), "A", '1st Class'!M22),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Class'!M24&lt;&gt;"", IF(ISTEXT('2nd Class'!M24), "A", '2nd Class'!M24),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IF(Tenderfoot!M10&lt;&gt;"", "A", "")</f>
        <v/>
      </c>
      <c r="G54" s="127"/>
      <c r="H54" s="296" t="str">
        <f>'2nd Class'!B25</f>
        <v>5c</v>
      </c>
      <c r="I54" s="298" t="str">
        <f>'2nd Class'!C25</f>
        <v>Demonstrate water rescue methods by reaching with your arm or leg, by reaching with a suitable object, and by throwing lines and objects.</v>
      </c>
      <c r="J54" s="297" t="str">
        <f>IF('2nd Class'!M25&lt;&gt;"", IF(ISTEXT('2nd Class'!M25), "A", '2nd Class'!M25),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Class'!M23&lt;&gt;"", IF(ISTEXT('1st Class'!M23), "A", '1st Class'!M23), "")</f>
        <v/>
      </c>
      <c r="O55"/>
      <c r="S55"/>
    </row>
    <row r="56" spans="1:19" ht="12.75" customHeight="1" x14ac:dyDescent="0.2">
      <c r="A56" s="183"/>
      <c r="B56" s="137"/>
      <c r="C56" s="123"/>
      <c r="D56" s="165" t="str">
        <f>Tenderfoot!B12</f>
        <v>3a</v>
      </c>
      <c r="E56" s="165" t="str">
        <f>Tenderfoot!C12</f>
        <v>Demonstrate a practical use of the square knot.</v>
      </c>
      <c r="F56" s="197" t="str">
        <f>IF(Tenderfoot!M12&lt;&gt;"",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IF(Tenderfoot!M13&lt;&gt;"",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Class'!M26&lt;&gt;"", IF(ISTEXT('2nd Class'!M26), "A", '2nd Class'!M26),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IF(Tenderfoot!M14&lt;&gt;"",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Class'!M24&lt;&gt;"", IF(ISTEXT('1st Class'!M24), "A", '1st Class'!M24),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IF(Tenderfoot!M15&lt;&gt;"",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Class'!M28&lt;&gt;"", IF(ISTEXT('2nd Class'!M28), "A", '2nd Class'!M28),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IF(Tenderfoot!M17&lt;&gt;"", UPPER(Tenderfoot!M17),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IF(Tenderfoot!M18&lt;&gt;"",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IF(Tenderfoot!M19&lt;&gt;"",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IF(Tenderfoot!M20&lt;&gt;"", "A", "")</f>
        <v/>
      </c>
      <c r="G65" s="127"/>
      <c r="H65" s="308"/>
      <c r="I65" s="298"/>
      <c r="J65" s="297"/>
      <c r="L65" s="196" t="str">
        <f>'1st Class'!B26</f>
        <v>6a</v>
      </c>
      <c r="M65" s="196" t="str">
        <f>'1st Class'!C26</f>
        <v>Successfully complete the BSA swimmer test.</v>
      </c>
      <c r="N65" s="197" t="str">
        <f>IF('1st Class'!M26&lt;&gt;"", IF(ISTEXT('1st Class'!M26), "A", '1st Class'!M26), "")</f>
        <v/>
      </c>
      <c r="O65"/>
      <c r="S65"/>
    </row>
    <row r="66" spans="1:19" ht="12.75" customHeight="1" x14ac:dyDescent="0.2">
      <c r="A66" s="201"/>
      <c r="B66" s="202"/>
      <c r="C66" s="123"/>
      <c r="D66" s="308"/>
      <c r="E66" s="165" t="str">
        <f>Tenderfoot!C21</f>
        <v>• Bites or stings of insects and ticks</v>
      </c>
      <c r="F66" s="197" t="str">
        <f>IF(Tenderfoot!M21&lt;&gt;"", "A", "")</f>
        <v/>
      </c>
      <c r="G66" s="127"/>
      <c r="H66" s="308"/>
      <c r="I66" s="298"/>
      <c r="J66" s="297"/>
      <c r="L66" s="196" t="str">
        <f>'1st Class'!B27</f>
        <v>6b</v>
      </c>
      <c r="M66" s="196" t="str">
        <f>'1st Class'!C27</f>
        <v>Tell what precautions must be taken for a safe trip afloat.</v>
      </c>
      <c r="N66" s="197" t="str">
        <f>IF('1st Class'!M27&lt;&gt;"", IF(ISTEXT('1st Class'!M27), "A", '1st Class'!M27), "")</f>
        <v/>
      </c>
      <c r="O66"/>
      <c r="S66"/>
    </row>
    <row r="67" spans="1:19" x14ac:dyDescent="0.2">
      <c r="A67" s="123"/>
      <c r="B67" s="123"/>
      <c r="C67" s="123"/>
      <c r="D67" s="308"/>
      <c r="E67" s="165" t="str">
        <f>Tenderfoot!C22</f>
        <v>• Venomous snakebite</v>
      </c>
      <c r="F67" s="197" t="str">
        <f>IF(Tenderfoot!M22&lt;&gt;"", "A", "")</f>
        <v/>
      </c>
      <c r="G67" s="127"/>
      <c r="H67" s="308"/>
      <c r="I67" s="298"/>
      <c r="J67" s="297"/>
      <c r="L67" s="296" t="str">
        <f>'1st Class'!B28</f>
        <v>6c</v>
      </c>
      <c r="M67" s="298" t="str">
        <f>'1st Class'!C28</f>
        <v>Identify the basic parts of a canoe, kayak, or other boat.  Identify the parts of a paddle or an oar.</v>
      </c>
      <c r="N67" s="297" t="str">
        <f>IF('1st Class'!M28&lt;&gt;"", IF(ISTEXT('1st Class'!M28), "A", '1st Class'!M28), "")</f>
        <v/>
      </c>
      <c r="O67"/>
      <c r="S67"/>
    </row>
    <row r="68" spans="1:19" ht="12.75" customHeight="1" x14ac:dyDescent="0.2">
      <c r="A68" s="123"/>
      <c r="B68" s="123"/>
      <c r="C68" s="123"/>
      <c r="D68" s="308"/>
      <c r="E68" s="165" t="str">
        <f>Tenderfoot!C23</f>
        <v>• Nosebleed</v>
      </c>
      <c r="F68" s="197" t="str">
        <f>IF(Tenderfoot!M23&lt;&gt;"",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IF(Tenderfoot!M24&lt;&gt;"", "A", "")</f>
        <v/>
      </c>
      <c r="G69" s="152"/>
      <c r="H69" s="296" t="str">
        <f>'2nd Class'!B29</f>
        <v>6b</v>
      </c>
      <c r="I69" s="298" t="str">
        <f>'2nd Class'!C29</f>
        <v>Show what to do for "hurry" cases of stopped breathing, stroke, severe bleeding, and ingested poisoning.</v>
      </c>
      <c r="J69" s="297" t="str">
        <f>IF('2nd Class'!M29&lt;&gt;"", IF(ISTEXT('2nd Class'!M29), "A", '2nd Class'!M29), "")</f>
        <v/>
      </c>
      <c r="L69" s="296" t="str">
        <f>'1st Class'!B29</f>
        <v>6d</v>
      </c>
      <c r="M69" s="298" t="str">
        <f>'1st Class'!C29</f>
        <v>Describe proper body positioning in a watercraft, depending on the type and size of the vessel.  Explain the importance of proper body position in the boat.</v>
      </c>
      <c r="N69" s="297" t="str">
        <f>IF('1st Class'!M29&lt;&gt;"", IF(ISTEXT('1st Class'!M29), "A", '1st Class'!M29), "")</f>
        <v/>
      </c>
      <c r="O69"/>
      <c r="S69"/>
    </row>
    <row r="70" spans="1:19" ht="12.75" customHeight="1" x14ac:dyDescent="0.2">
      <c r="A70" s="123"/>
      <c r="B70" s="123"/>
      <c r="C70" s="123"/>
      <c r="D70" s="308"/>
      <c r="E70" s="165" t="str">
        <f>Tenderfoot!C25</f>
        <v>• Choking</v>
      </c>
      <c r="F70" s="197" t="str">
        <f>IF(Tenderfoot!M25&lt;&gt;"",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IF(Tenderfoot!M26&lt;&gt;"", "A", "")</f>
        <v/>
      </c>
      <c r="G71" s="127"/>
      <c r="H71" s="296" t="str">
        <f>'2nd Class'!B30</f>
        <v>6c</v>
      </c>
      <c r="I71" s="298" t="str">
        <f>'2nd Class'!C30</f>
        <v>Tell what you can do while on a campout or hike to prevent or reduce the occurrence of the injuries listed in 2nd Class requirements 6a and 6b.</v>
      </c>
      <c r="J71" s="297" t="str">
        <f>IF('2nd Class'!M30&lt;&gt;"", IF(ISTEXT('2nd Class'!M30), "A", '2nd Class'!M30),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Class'!M30&lt;&gt;"", IF(ISTEXT('1st Class'!M30), "A", '1st Class'!M30),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IF(Tenderfoot!M27&lt;&gt;"",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Class'!M31&lt;&gt;"", IF(ISTEXT('2nd Class'!M31), "A", '2nd Class'!M31),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Class'!M32&lt;&gt;"", IF(ISTEXT('1st Class'!M32), "A", '1st Class'!M32),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IF(Tenderfoot!M28&lt;&gt;"",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Class'!M32&lt;&gt;"", IF(ISTEXT('2nd Class'!M32), "A", '2nd Class'!M32), "")</f>
        <v/>
      </c>
      <c r="K78" s="127"/>
      <c r="L78" s="296" t="str">
        <f>'1st Class'!B33</f>
        <v>7b</v>
      </c>
      <c r="M78" s="298" t="str">
        <f>'1st Class'!C33</f>
        <v>By yourself and with a partner, show how to transport a person from a smoke-filled room, and transport for at least 25 yards a person with a sprained ankle.</v>
      </c>
      <c r="N78" s="297" t="str">
        <f>IF('1st Class'!M33&lt;&gt;"", IF(ISTEXT('1st Class'!M33), "A", '1st Class'!M33),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IF(Tenderfoot!M30&lt;&gt;"",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Class'!M34&lt;&gt;"", IF(ISTEXT('2nd Class'!M34), "A", '2nd Class'!M34), "")</f>
        <v/>
      </c>
      <c r="K81" s="123"/>
      <c r="L81" s="296" t="str">
        <f>'1st Class'!B34</f>
        <v>7c</v>
      </c>
      <c r="M81" s="298" t="str">
        <f>'1st Class'!C34</f>
        <v>Tell the five most common signs of a heart attack.  Explain the steps/procedures in CPR.</v>
      </c>
      <c r="N81" s="297" t="str">
        <f>IF('1st Class'!M34&lt;&gt;"", IF(ISTEXT('1st Class'!M34), "A", '1st Class'!M34), "")</f>
        <v/>
      </c>
      <c r="O81" s="123"/>
      <c r="S81"/>
    </row>
    <row r="82" spans="1:19" ht="25.5" x14ac:dyDescent="0.2">
      <c r="A82" s="123"/>
      <c r="B82" s="123"/>
      <c r="C82" s="123"/>
      <c r="D82" s="165" t="str">
        <f>Tenderfoot!B31</f>
        <v>5b</v>
      </c>
      <c r="E82" s="166" t="str">
        <f>Tenderfoot!C31</f>
        <v>Describe what to do if you become lost on a hike or campout.</v>
      </c>
      <c r="F82" s="197" t="str">
        <f>IF(Tenderfoot!M31&lt;&gt;"",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IF(Tenderfoot!M32&lt;&gt;"",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Class'!M35&lt;&gt;"", IF(ISTEXT('1st Class'!M35), "A", '1st Class'!M35),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Class'!M35&lt;&gt;"", IF(ISTEXT('2nd Class'!M35), "A", '2nd Class'!M35),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IF(Tenderfoot!M34&lt;&gt;"",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Class'!M36&lt;&gt;"", IF(ISTEXT('1st Class'!M36), "A", '1st Class'!M36), "")</f>
        <v/>
      </c>
      <c r="O86" s="123"/>
      <c r="S86"/>
    </row>
    <row r="87" spans="1:19" ht="12.75" customHeight="1" x14ac:dyDescent="0.2">
      <c r="A87" s="123"/>
      <c r="B87" s="123"/>
      <c r="C87" s="123"/>
      <c r="D87" s="308"/>
      <c r="E87" s="165" t="str">
        <f>Tenderfoot!C35</f>
        <v>• Push-ups (number correctly done in 60 seconds)</v>
      </c>
      <c r="F87" s="197" t="str">
        <f>IF(Tenderfoot!M35&lt;&gt;"",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Class'!M36&lt;&gt;"", IF(ISTEXT('2nd Class'!M36), "A", '2nd Class'!M36),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IF(Tenderfoot!M36&lt;&gt;"", "A", "")</f>
        <v/>
      </c>
      <c r="G88" s="127"/>
      <c r="H88" s="296"/>
      <c r="I88" s="306"/>
      <c r="J88" s="297"/>
      <c r="K88" s="123"/>
      <c r="L88" s="196" t="str">
        <f>'1st Class'!B37</f>
        <v>7f</v>
      </c>
      <c r="M88" s="196" t="str">
        <f>'1st Class'!C37</f>
        <v>Explain how to obtain potable water in an emergency.</v>
      </c>
      <c r="N88" s="197" t="str">
        <f>IF('1st Class'!M37&lt;&gt;"", IF(ISTEXT('1st Class'!M37), "A", '1st Class'!M37), "")</f>
        <v/>
      </c>
      <c r="O88" s="123"/>
      <c r="S88"/>
    </row>
    <row r="89" spans="1:19" x14ac:dyDescent="0.2">
      <c r="A89" s="123"/>
      <c r="B89" s="123"/>
      <c r="C89" s="123"/>
      <c r="D89" s="308"/>
      <c r="E89" s="165" t="str">
        <f>Tenderfoot!C37</f>
        <v>• Back-saver sit-and-reach (distance stretched)</v>
      </c>
      <c r="F89" s="197" t="str">
        <f>IF(Tenderfoot!M37&lt;&gt;"",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IF(Tenderfoot!M38&lt;&gt;"",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Class'!M39&lt;&gt;"", IF(ISTEXT('1st Class'!M39), "A", '1st Class'!M39),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IF(Tenderfoot!M39&lt;&gt;"",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Class'!M40&lt;&gt;"", IF(ISTEXT('1st Class'!M40), "A", '1st Class'!M40), "")</f>
        <v/>
      </c>
      <c r="O93" s="123"/>
      <c r="S93"/>
    </row>
    <row r="94" spans="1:19" ht="12.75" customHeight="1" x14ac:dyDescent="0.2">
      <c r="A94" s="123"/>
      <c r="B94" s="123"/>
      <c r="C94" s="123"/>
      <c r="D94" s="308" t="str">
        <f>Tenderfoot!B40</f>
        <v>6c</v>
      </c>
      <c r="E94" s="165" t="str">
        <f>Tenderfoot!C40</f>
        <v>Show improvement in each activity after 30 days:</v>
      </c>
      <c r="F94" s="169" t="str">
        <f>IF(Tenderfoot!M40&lt;&gt;"", "A", "")</f>
        <v/>
      </c>
      <c r="G94" s="127"/>
      <c r="H94" s="296" t="str">
        <f>'2nd Class'!B38</f>
        <v>8a</v>
      </c>
      <c r="I94" s="306" t="str">
        <f>'2nd Class'!C38</f>
        <v>Participate in a flag ceremony for your school, religious institution, chartered organization, community, or Scouting activity.</v>
      </c>
      <c r="J94" s="297" t="str">
        <f>IF('2nd Class'!M38&lt;&gt;"", IF(ISTEXT('2nd Class'!M38), "A", '2nd Class'!M38), "")</f>
        <v/>
      </c>
      <c r="K94" s="123"/>
      <c r="L94" s="296"/>
      <c r="M94" s="298"/>
      <c r="N94" s="297"/>
      <c r="O94" s="123"/>
      <c r="S94"/>
    </row>
    <row r="95" spans="1:19" x14ac:dyDescent="0.2">
      <c r="A95" s="123"/>
      <c r="B95" s="123"/>
      <c r="C95" s="123"/>
      <c r="D95" s="308"/>
      <c r="E95" s="165" t="str">
        <f>Tenderfoot!C41</f>
        <v>• Push-ups (number correctly done in 60 seconds)</v>
      </c>
      <c r="F95" s="197" t="str">
        <f>IF(Tenderfoot!M41&lt;&gt;"",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IF(Tenderfoot!M42&lt;&gt;"", "A", "")</f>
        <v/>
      </c>
      <c r="G96" s="127"/>
      <c r="H96" s="196" t="str">
        <f>'2nd Class'!B39</f>
        <v>8b</v>
      </c>
      <c r="I96" s="196" t="str">
        <f>'2nd Class'!C39</f>
        <v>Explain what respect is due the flag of the United States</v>
      </c>
      <c r="J96" s="197" t="str">
        <f>IF('2nd Class'!M39&lt;&gt;"", IF(ISTEXT('2nd Class'!M39), "A", '2nd Class'!M39),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IF(Tenderfoot!M43&lt;&gt;"",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Class'!M40&lt;&gt;"", IF(ISTEXT('2nd Class'!M40), "A", '2nd Class'!M40), "")</f>
        <v/>
      </c>
      <c r="K97" s="123"/>
      <c r="L97" s="296" t="str">
        <f>'1st Class'!B42</f>
        <v>9a</v>
      </c>
      <c r="M97" s="298" t="str">
        <f>'1st Class'!C42</f>
        <v>Visit and discuss with a selected individual approved by your leader the constitutional rights and obligations of a U.S. citizen.</v>
      </c>
      <c r="N97" s="297" t="str">
        <f>IF('1st Class'!M42&lt;&gt;"", IF(ISTEXT('1st Class'!M42), "A", '1st Class'!M42), "")</f>
        <v/>
      </c>
      <c r="O97" s="123"/>
      <c r="S97"/>
    </row>
    <row r="98" spans="1:19" ht="12.75" customHeight="1" x14ac:dyDescent="0.2">
      <c r="A98" s="123"/>
      <c r="B98" s="123"/>
      <c r="C98" s="123"/>
      <c r="D98" s="308"/>
      <c r="E98" s="165" t="str">
        <f>Tenderfoot!C44</f>
        <v>• 1 mile walk/run (time)</v>
      </c>
      <c r="F98" s="197" t="str">
        <f>IF(Tenderfoot!M44&lt;&gt;"",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Class'!M43&lt;&gt;"", IF(ISTEXT('1st Class'!M43), "A", '1st Class'!M43), "")</f>
        <v/>
      </c>
      <c r="O99" s="123"/>
      <c r="S99"/>
    </row>
    <row r="100" spans="1:19" ht="25.5" x14ac:dyDescent="0.2">
      <c r="C100" s="123"/>
      <c r="D100" s="165" t="str">
        <f>Tenderfoot!B46</f>
        <v>7a</v>
      </c>
      <c r="E100" s="166" t="str">
        <f>Tenderfoot!C46</f>
        <v>Demonstrate how to display, raise, lower, and fold the US Flag.</v>
      </c>
      <c r="F100" s="197" t="str">
        <f>IF(Tenderfoot!M46&lt;&gt;"",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IF(Tenderfoot!M47&lt;&gt;"",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Class'!M41&lt;&gt;"", IF(ISTEXT('2nd Class'!M41), "A", '2nd Class'!M41),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Class'!M44&lt;&gt;"", IF(ISTEXT('1st Class'!M44), "A", '1st Class'!M44),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IF(Tenderfoot!M49&lt;&gt;"",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Class'!M45&lt;&gt;"", IF(ISTEXT('1st Class'!M45), "A", '1st Class'!M45),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Class'!M42&lt;&gt;"", IF(ISTEXT('2nd Class'!M42), "A", '2nd Class'!M42),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IF(Tenderfoot!M51&lt;&gt;"",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Class'!M47&lt;&gt;"", IF(ISTEXT('1st Class'!M47), "A", '1st Class'!M47),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IF(Tenderfoot!M52&lt;&gt;"", "A", "")</f>
        <v/>
      </c>
      <c r="H112" s="196" t="str">
        <f>'2nd Class'!B44</f>
        <v>9a</v>
      </c>
      <c r="I112" s="196" t="str">
        <f>'2nd Class'!C44</f>
        <v>Explain the three R's of personal safety and protection.</v>
      </c>
      <c r="J112" s="197" t="str">
        <f>IF('2nd Class'!M44&lt;&gt;"", IF(ISTEXT('2nd Class'!M44), "A", '2nd Class'!M44),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Class'!M45&lt;&gt;"", IF(ISTEXT('2nd Class'!M45), "A", '2nd Class'!M45),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IF(Tenderfoot!M53&lt;&gt;"",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Class'!M47&lt;&gt;"", IF(ISTEXT('2nd Class'!M47), "A", '2nd Class'!M47),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Class'!M49&lt;&gt;"", IF(ISTEXT('1st Class'!M49), "A", '1st Class'!M49),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Class'!M48&lt;&gt;"", IF(ISTEXT('2nd Class'!M48), "A", '2nd Class'!M48),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Class'!M50&lt;&gt;"", IF(ISTEXT('1st Class'!M50), "A", '1st Class'!M50), "")</f>
        <v/>
      </c>
    </row>
    <row r="122" spans="4:14" s="124" customFormat="1" ht="12.75" customHeight="1" x14ac:dyDescent="0.2">
      <c r="G122" s="163"/>
      <c r="H122" s="196">
        <f>'2nd Class'!B49</f>
        <v>12</v>
      </c>
      <c r="I122" s="195" t="str">
        <f>'2nd Class'!C49</f>
        <v>Successfully complete  your board of review for the Second Class rank.</v>
      </c>
      <c r="J122" s="197" t="str">
        <f>IF('2nd Class'!M49&lt;&gt;"", IF(ISTEXT('2nd Class'!M49), "A", '2nd Class'!M49),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Class'!M51&lt;&gt;"", IF(ISTEXT('1st Class'!M51), "A", '1st Class'!M51),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N97:N98"/>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85:E85"/>
    <mergeCell ref="D86:D90"/>
    <mergeCell ref="L86:L87"/>
    <mergeCell ref="M86:M87"/>
    <mergeCell ref="N86:N87"/>
    <mergeCell ref="H87:H92"/>
    <mergeCell ref="I87:I92"/>
    <mergeCell ref="J87:J92"/>
    <mergeCell ref="L89:M89"/>
    <mergeCell ref="L90:L92"/>
    <mergeCell ref="M90:M92"/>
    <mergeCell ref="N90:N92"/>
    <mergeCell ref="D91:D93"/>
    <mergeCell ref="E91:E93"/>
    <mergeCell ref="F91:F93"/>
    <mergeCell ref="H93:I93"/>
    <mergeCell ref="L93:L95"/>
    <mergeCell ref="M93:M95"/>
    <mergeCell ref="N93:N95"/>
    <mergeCell ref="D94:D98"/>
    <mergeCell ref="H94:H95"/>
    <mergeCell ref="I94:I95"/>
    <mergeCell ref="J94:J95"/>
    <mergeCell ref="L96:M96"/>
    <mergeCell ref="J78:J79"/>
    <mergeCell ref="L78:L80"/>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74:D76"/>
    <mergeCell ref="E74:E76"/>
    <mergeCell ref="F74:F76"/>
    <mergeCell ref="H74:H77"/>
    <mergeCell ref="I74:I77"/>
    <mergeCell ref="D77:D78"/>
    <mergeCell ref="E77:E78"/>
    <mergeCell ref="F77:F78"/>
    <mergeCell ref="H78:H79"/>
    <mergeCell ref="I78:I79"/>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61:E61"/>
    <mergeCell ref="H61:H68"/>
    <mergeCell ref="I61:I68"/>
    <mergeCell ref="D62:D70"/>
    <mergeCell ref="D52:D53"/>
    <mergeCell ref="E52:E53"/>
    <mergeCell ref="D71:D73"/>
    <mergeCell ref="E71:E73"/>
    <mergeCell ref="F71:F73"/>
    <mergeCell ref="H71:H73"/>
    <mergeCell ref="I71:I73"/>
    <mergeCell ref="F52:F53"/>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M58:M63"/>
    <mergeCell ref="N58:N63"/>
    <mergeCell ref="J61:J68"/>
    <mergeCell ref="L64:M64"/>
    <mergeCell ref="L67:L68"/>
    <mergeCell ref="M67:M68"/>
    <mergeCell ref="D59:D60"/>
    <mergeCell ref="E59:E60"/>
    <mergeCell ref="F59:F60"/>
    <mergeCell ref="H60:I60"/>
    <mergeCell ref="N48:N51"/>
    <mergeCell ref="D49:D51"/>
    <mergeCell ref="E49:E51"/>
    <mergeCell ref="F49:F51"/>
    <mergeCell ref="H51:I51"/>
    <mergeCell ref="L47:M47"/>
    <mergeCell ref="D48:E48"/>
    <mergeCell ref="H48:H50"/>
    <mergeCell ref="I48:I50"/>
    <mergeCell ref="J48:J50"/>
    <mergeCell ref="L48:L51"/>
    <mergeCell ref="M48:M51"/>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F46:F47"/>
    <mergeCell ref="F44:F45"/>
    <mergeCell ref="L38:M38"/>
    <mergeCell ref="H39:H40"/>
    <mergeCell ref="I39:I40"/>
    <mergeCell ref="J39:J40"/>
    <mergeCell ref="L39:L41"/>
    <mergeCell ref="M39:M41"/>
    <mergeCell ref="D31:D33"/>
    <mergeCell ref="E31:E33"/>
    <mergeCell ref="F31:F33"/>
    <mergeCell ref="L32:M32"/>
    <mergeCell ref="D34:D35"/>
    <mergeCell ref="E34:E35"/>
    <mergeCell ref="F34:F35"/>
    <mergeCell ref="H34:H35"/>
    <mergeCell ref="I34:I35"/>
    <mergeCell ref="J34:J35"/>
    <mergeCell ref="L35:L36"/>
    <mergeCell ref="M35:M36"/>
    <mergeCell ref="H36:H37"/>
    <mergeCell ref="I36:I37"/>
    <mergeCell ref="J36:J37"/>
    <mergeCell ref="H38:I38"/>
    <mergeCell ref="D38:F39"/>
    <mergeCell ref="D24:D25"/>
    <mergeCell ref="E24:E25"/>
    <mergeCell ref="F24:F25"/>
    <mergeCell ref="L24:L27"/>
    <mergeCell ref="M24:M27"/>
    <mergeCell ref="D26:D27"/>
    <mergeCell ref="E26:E27"/>
    <mergeCell ref="F26:F27"/>
    <mergeCell ref="H26:H29"/>
    <mergeCell ref="I26:I29"/>
    <mergeCell ref="J26:J29"/>
    <mergeCell ref="D28:D29"/>
    <mergeCell ref="E28:E29"/>
    <mergeCell ref="F28:F29"/>
    <mergeCell ref="L28:L31"/>
    <mergeCell ref="M28:M31"/>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H3:I3"/>
    <mergeCell ref="L3:M3"/>
    <mergeCell ref="H4:H8"/>
    <mergeCell ref="I4:I8"/>
    <mergeCell ref="J4:J8"/>
    <mergeCell ref="L4:L8"/>
    <mergeCell ref="M4:M8"/>
    <mergeCell ref="H30:H33"/>
    <mergeCell ref="I30:I33"/>
    <mergeCell ref="J30:J33"/>
    <mergeCell ref="L9:L12"/>
    <mergeCell ref="M14:M18"/>
    <mergeCell ref="H19:H20"/>
    <mergeCell ref="I19:I20"/>
    <mergeCell ref="J19:J20"/>
    <mergeCell ref="L19:L21"/>
    <mergeCell ref="M19:M21"/>
    <mergeCell ref="H21:H25"/>
    <mergeCell ref="I21:I25"/>
    <mergeCell ref="J21:J25"/>
    <mergeCell ref="L22:L23"/>
    <mergeCell ref="M22:M23"/>
    <mergeCell ref="D5:D7"/>
    <mergeCell ref="E5:E7"/>
    <mergeCell ref="F5:F7"/>
    <mergeCell ref="D8:D9"/>
    <mergeCell ref="E8:E9"/>
    <mergeCell ref="F8:F9"/>
    <mergeCell ref="H9:H11"/>
    <mergeCell ref="I9:I11"/>
    <mergeCell ref="J9:J11"/>
    <mergeCell ref="L1:N2"/>
    <mergeCell ref="D1:F2"/>
    <mergeCell ref="H1:J2"/>
    <mergeCell ref="N35:N36"/>
    <mergeCell ref="N19:N21"/>
    <mergeCell ref="N22:N23"/>
    <mergeCell ref="N24:N27"/>
    <mergeCell ref="N28:N31"/>
    <mergeCell ref="A1:B2"/>
    <mergeCell ref="D3:D4"/>
    <mergeCell ref="E3:E4"/>
    <mergeCell ref="F3:F4"/>
    <mergeCell ref="D22:D23"/>
    <mergeCell ref="E22:E23"/>
    <mergeCell ref="F22:F23"/>
    <mergeCell ref="N4:N8"/>
    <mergeCell ref="M9:M12"/>
    <mergeCell ref="N9:N12"/>
    <mergeCell ref="D10:D12"/>
    <mergeCell ref="E10:E12"/>
    <mergeCell ref="F10:F12"/>
    <mergeCell ref="L13:M13"/>
    <mergeCell ref="A14:B14"/>
    <mergeCell ref="L14:L1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11</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IF(Scout!N3&lt;&gt;"",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Class'!N4&lt;&gt;"", IF(ISTEXT('2nd Class'!N4), "A", '2nd Class'!N4),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Class'!N4&lt;&gt;"", IF(ISTEXT('1st Class'!N4), "A", '1st Class'!N4),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IF(Scout!N4&lt;&gt;"", "A", "")</f>
        <v/>
      </c>
      <c r="G5" s="127"/>
      <c r="H5" s="296"/>
      <c r="I5" s="307"/>
      <c r="J5" s="297"/>
      <c r="L5" s="296"/>
      <c r="M5" s="307"/>
      <c r="N5" s="297"/>
      <c r="O5"/>
      <c r="S5"/>
    </row>
    <row r="6" spans="1:19" ht="12.75" customHeight="1" x14ac:dyDescent="0.2">
      <c r="A6" s="131" t="s">
        <v>156</v>
      </c>
      <c r="B6" s="176" t="str">
        <f>Scout!N2</f>
        <v/>
      </c>
      <c r="C6" s="130"/>
      <c r="D6" s="300"/>
      <c r="E6" s="299"/>
      <c r="F6" s="295"/>
      <c r="G6" s="127"/>
      <c r="H6" s="296"/>
      <c r="I6" s="307"/>
      <c r="J6" s="297"/>
      <c r="L6" s="296"/>
      <c r="M6" s="307"/>
      <c r="N6" s="297"/>
      <c r="O6"/>
      <c r="S6"/>
    </row>
    <row r="7" spans="1:19" ht="12.75" customHeight="1" x14ac:dyDescent="0.2">
      <c r="A7" s="131" t="s">
        <v>15</v>
      </c>
      <c r="B7" s="176" t="str">
        <f>Tenderfoot!N2</f>
        <v/>
      </c>
      <c r="C7" s="130"/>
      <c r="D7" s="300"/>
      <c r="E7" s="299"/>
      <c r="F7" s="295"/>
      <c r="G7" s="127"/>
      <c r="H7" s="296"/>
      <c r="I7" s="307"/>
      <c r="J7" s="297"/>
      <c r="L7" s="296"/>
      <c r="M7" s="307"/>
      <c r="N7" s="297"/>
      <c r="O7"/>
      <c r="S7"/>
    </row>
    <row r="8" spans="1:19" ht="12.75" customHeight="1" x14ac:dyDescent="0.2">
      <c r="A8" s="131" t="s">
        <v>17</v>
      </c>
      <c r="B8" s="176" t="str">
        <f>'2nd Class'!N2</f>
        <v/>
      </c>
      <c r="C8" s="130"/>
      <c r="D8" s="300" t="str">
        <f>Scout!B5</f>
        <v>1c</v>
      </c>
      <c r="E8" s="299" t="str">
        <f>Scout!C5</f>
        <v>Demonstrate the Boy Scout sign, salute, and handshake.  Explain when they should be used.</v>
      </c>
      <c r="F8" s="295" t="str">
        <f>IF(Scout!N5&lt;&gt;"", "A", "")</f>
        <v/>
      </c>
      <c r="G8" s="127"/>
      <c r="H8" s="296"/>
      <c r="I8" s="307"/>
      <c r="J8" s="297"/>
      <c r="L8" s="296"/>
      <c r="M8" s="307"/>
      <c r="N8" s="297"/>
      <c r="O8"/>
      <c r="S8"/>
    </row>
    <row r="9" spans="1:19" ht="12.75" customHeight="1" x14ac:dyDescent="0.2">
      <c r="A9" s="131" t="s">
        <v>16</v>
      </c>
      <c r="B9" s="176" t="str">
        <f>'1st Class'!N2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Class'!N5&lt;&gt;"", IF(ISTEXT('2nd Class'!N5), "A", '2nd Class'!N5),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Class'!N5&lt;&gt;"", IF(ISTEXT('1st Class'!N5), "A", '1st Class'!N5),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IF(Scout!N6&lt;&gt;"",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Class'!N6&lt;&gt;"", IF(ISTEXT('2nd Class'!N6), "A", '2nd Class'!N6),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IF(Scout!N7&lt;&gt;"",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Class'!N7&lt;&gt;"", IF(ISTEXT('1st Class'!N7), "A", '1st Class'!N7),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IF(Scout!N8&lt;&gt;"",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Class'!N8&lt;&gt;"", IF(ISTEXT('2nd Class'!N8), "A", '2nd Class'!N8),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IF(Scout!N10&lt;&gt;"", "A", "")</f>
        <v/>
      </c>
      <c r="G18" s="127"/>
      <c r="H18" s="296"/>
      <c r="I18" s="298"/>
      <c r="J18" s="297"/>
      <c r="L18" s="296"/>
      <c r="M18" s="306"/>
      <c r="N18" s="297"/>
      <c r="O18"/>
      <c r="S18"/>
    </row>
    <row r="19" spans="1:19" ht="12.75" customHeight="1" x14ac:dyDescent="0.2">
      <c r="A19" s="148" t="s">
        <v>38</v>
      </c>
      <c r="B19" s="149" t="str">
        <f>'Troop Meetings'!N6</f>
        <v/>
      </c>
      <c r="D19" s="142" t="str">
        <f>Scout!B11</f>
        <v>2b</v>
      </c>
      <c r="E19" s="139" t="str">
        <f>Scout!C11</f>
        <v>Describe the four steps of Boy Scout advancement.</v>
      </c>
      <c r="F19" s="198" t="str">
        <f>IF(Scout!N11&lt;&gt;"", "A", "")</f>
        <v/>
      </c>
      <c r="G19" s="127"/>
      <c r="H19" s="296" t="str">
        <f>'2nd Class'!B9</f>
        <v>2b</v>
      </c>
      <c r="I19" s="298" t="str">
        <f>'2nd Class'!C9</f>
        <v>Use the tools listed in Tenderfoot requirement 3d to prepare tinder, kindling, and fuel wood for a cooking fire.</v>
      </c>
      <c r="J19" s="297" t="str">
        <f>IF('2nd Class'!N9&lt;&gt;"", IF(ISTEXT('2nd Class'!N9), "A", '2nd Class'!N9), "")</f>
        <v/>
      </c>
      <c r="L19" s="296" t="str">
        <f>'1st Class'!B8</f>
        <v>2b</v>
      </c>
      <c r="M19" s="298" t="str">
        <f>'1st Class'!C8</f>
        <v>Using the menu planned in 1st Class requirement 2a, make a list showing a budget and the food amounts needed to feed three or more boys.  Secure the ingredients.</v>
      </c>
      <c r="N19" s="297" t="str">
        <f>IF('1st Class'!N8&lt;&gt;"", IF(ISTEXT('1st Class'!N8), "A", '1st Class'!N8), "")</f>
        <v/>
      </c>
      <c r="O19"/>
      <c r="S19"/>
    </row>
    <row r="20" spans="1:19" x14ac:dyDescent="0.2">
      <c r="A20" s="148" t="s">
        <v>39</v>
      </c>
      <c r="B20" s="149" t="str">
        <f>Outings!N6</f>
        <v/>
      </c>
      <c r="C20" s="147"/>
      <c r="D20" s="142" t="str">
        <f>Scout!B12</f>
        <v>2c</v>
      </c>
      <c r="E20" s="139" t="str">
        <f>Scout!C12</f>
        <v>Describe the Boy Scout ranks and how they are earned.</v>
      </c>
      <c r="F20" s="198" t="str">
        <f>IF(Scout!N12&lt;&gt;"", "A", "")</f>
        <v/>
      </c>
      <c r="G20" s="127"/>
      <c r="H20" s="296"/>
      <c r="I20" s="298"/>
      <c r="J20" s="297"/>
      <c r="L20" s="296"/>
      <c r="M20" s="298"/>
      <c r="N20" s="297"/>
      <c r="O20"/>
      <c r="S20"/>
    </row>
    <row r="21" spans="1:19" ht="12.75" customHeight="1" x14ac:dyDescent="0.2">
      <c r="A21" s="148" t="s">
        <v>40</v>
      </c>
      <c r="B21" s="149" t="str">
        <f>'Nights Camping'!N7</f>
        <v/>
      </c>
      <c r="C21" s="150"/>
      <c r="D21" s="142" t="str">
        <f>Scout!B13</f>
        <v>2d</v>
      </c>
      <c r="E21" s="139" t="str">
        <f>Scout!C13</f>
        <v>Describe what merit badges are and how they are earned.</v>
      </c>
      <c r="F21" s="198" t="str">
        <f>IF(Scout!N13&lt;&gt;"",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Class'!N10&lt;&gt;"", IF(ISTEXT('2nd Class'!N10), "A", '2nd Class'!N10), "")</f>
        <v/>
      </c>
      <c r="L21" s="296"/>
      <c r="M21" s="298"/>
      <c r="N21" s="297"/>
      <c r="O21"/>
      <c r="S21"/>
    </row>
    <row r="22" spans="1:19" ht="12.75" customHeight="1" x14ac:dyDescent="0.2">
      <c r="A22" s="148" t="s">
        <v>41</v>
      </c>
      <c r="B22" s="149" t="str">
        <f>'Nights Camping'!N6</f>
        <v/>
      </c>
      <c r="C22" s="130"/>
      <c r="D22" s="300" t="str">
        <f>Scout!B14</f>
        <v>3a</v>
      </c>
      <c r="E22" s="299" t="str">
        <f>Scout!C14</f>
        <v>Explain the patrol method.  Describe the types of patrols that are used in your troop.</v>
      </c>
      <c r="F22" s="295" t="str">
        <f>IF(Scout!N14&lt;&gt;"", "A", "")</f>
        <v/>
      </c>
      <c r="G22" s="127"/>
      <c r="H22" s="296"/>
      <c r="I22" s="298"/>
      <c r="J22" s="297"/>
      <c r="L22" s="296" t="str">
        <f>'1st Class'!B9</f>
        <v>2c</v>
      </c>
      <c r="M22" s="298" t="str">
        <f>'1st Class'!C9</f>
        <v>Show which pans, utensils, and other gear will be needed to cook and serve these meals.</v>
      </c>
      <c r="N22" s="297" t="str">
        <f>IF('1st Class'!N9&lt;&gt;"", IF(ISTEXT('1st Class'!N9), "A", '1st Class'!N9),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IF(Scout!N15&lt;&gt;"",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Class'!N10&lt;&gt;"", IF(ISTEXT('1st Class'!N10), "A", '1st Class'!N10),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IF(Scout!N16&lt;&gt;"",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Class'!N11&lt;&gt;"", IF(ISTEXT('2nd Class'!N11), "A", '2nd Class'!N11), "")</f>
        <v/>
      </c>
      <c r="L26" s="296"/>
      <c r="M26" s="307"/>
      <c r="N26" s="297"/>
      <c r="O26"/>
      <c r="S26"/>
    </row>
    <row r="27" spans="1:19" ht="12.75" customHeight="1" x14ac:dyDescent="0.2">
      <c r="A27" s="155" t="str">
        <f>IF(Tenderfoot!N55="","",Tenderfoot!N55)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IF(Scout!N17&lt;&gt;"",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Class'!N11&lt;&gt;"", IF(ISTEXT('1st Class'!N11), "A", '1st Class'!N11), "")</f>
        <v/>
      </c>
      <c r="O28"/>
      <c r="S28"/>
    </row>
    <row r="29" spans="1:19" ht="12.75" customHeight="1" x14ac:dyDescent="0.2">
      <c r="A29" s="156" t="str">
        <f>IF('2nd Class'!N51="","",'2nd Class'!N51)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IF(Scout!N18&lt;&gt;"",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Class'!N12&lt;&gt;"", IF(ISTEXT('2nd Class'!N12), "A", '2nd Class'!N12), "")</f>
        <v/>
      </c>
      <c r="L30" s="296"/>
      <c r="M30" s="298"/>
      <c r="N30" s="297"/>
      <c r="O30"/>
      <c r="S30"/>
    </row>
    <row r="31" spans="1:19" ht="12.75" customHeight="1" x14ac:dyDescent="0.2">
      <c r="A31" s="158" t="str">
        <f>IF('1st Class'!N53="","",'1st Class'!N53)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IF(Scout!N19&lt;&gt;"",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Class'!N13&lt;&gt;"", IF(ISTEXT('1st Class'!N13), "A", '1st Class'!N13),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IF(Scout!N20&lt;&gt;"", "A", "")</f>
        <v/>
      </c>
      <c r="G34" s="152"/>
      <c r="H34" s="296" t="str">
        <f>'2nd Class'!B13</f>
        <v>2f</v>
      </c>
      <c r="I34" s="298" t="str">
        <f>'2nd Class'!C13</f>
        <v>Demonstrate tying the sheet bend knot. Describe a situation in which you would use this knot.</v>
      </c>
      <c r="J34" s="297" t="str">
        <f>IF('2nd Class'!N13&lt;&gt;"", IF(ISTEXT('2nd Class'!N13), "A", '2nd Class'!N13), "")</f>
        <v/>
      </c>
      <c r="L34" s="196" t="str">
        <f>'1st Class'!B14</f>
        <v>3b</v>
      </c>
      <c r="M34" s="196" t="str">
        <f>'1st Class'!C14</f>
        <v>Demonstrate tying the timber hitch and clove hitch.</v>
      </c>
      <c r="N34" s="197" t="str">
        <f>IF('1st Class'!N14&lt;&gt;"", IF(ISTEXT('1st Class'!N14), "A", '1st Class'!N14),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Class'!N15&lt;&gt;"", IF(ISTEXT('1st Class'!N15), "A", '1st Class'!N15),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Class'!N14&lt;&gt;"", IF(ISTEXT('2nd Class'!N14), "A", '2nd Class'!N14),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Class'!N16&lt;&gt;"", IF(ISTEXT('1st Class'!N16), "A", '1st Class'!N16),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Class'!N16&lt;&gt;"", IF(ISTEXT('2nd Class'!N16), "A", '2nd Class'!N16), "")</f>
        <v/>
      </c>
      <c r="L39" s="296" t="str">
        <f>'1st Class'!B18</f>
        <v>4a</v>
      </c>
      <c r="M39" s="298" t="str">
        <f>'1st Class'!C18</f>
        <v>Using a map and compass, complete an orienteering course that covers at least one mile and requires measuring the height and/or width of designated items.</v>
      </c>
      <c r="N39" s="297" t="str">
        <f>IF('1st Class'!N18&lt;&gt;"", IF(ISTEXT('1st Class'!N18), "A", '1st Class'!N18),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IF(Tenderfoot!N4&lt;&gt;"", "A", "")</f>
        <v/>
      </c>
      <c r="G41" s="127"/>
      <c r="H41" s="296" t="str">
        <f>'2nd Class'!B17</f>
        <v>3b</v>
      </c>
      <c r="I41" s="306" t="str">
        <f>'2nd Class'!C17</f>
        <v>Using a compass and map together, take a 5-mile hike or a 10-mile bike ride approved by your adult leader and your parent or guardian.</v>
      </c>
      <c r="J41" s="297" t="str">
        <f>IF('2nd Class'!N17&lt;&gt;"", IF(ISTEXT('2nd Class'!N17), "A", '2nd Class'!N17),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Class'!N19&lt;&gt;"", IF(ISTEXT('1st Class'!N19), "A", '1st Class'!N19),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Class'!N18&lt;&gt;"", IF(ISTEXT('2nd Class'!N18), "A", '2nd Class'!N18),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IF(Tenderfoot!N5&lt;&gt;"",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Class'!N19&lt;&gt;"", IF(ISTEXT('2nd Class'!N19), "A", '2nd Class'!N19),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IF(Tenderfoot!N6&lt;&gt;"",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Class'!N21&lt;&gt;"", IF(ISTEXT('2nd Class'!N21), "A", '2nd Class'!N21),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Class'!N21&lt;&gt;"", IF(ISTEXT('1st Class'!N21), "A", '1st Class'!N21),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IF(Tenderfoot!N8&lt;&gt;"",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IF(Tenderfoot!N9&lt;&gt;"", "A", "")</f>
        <v/>
      </c>
      <c r="G52" s="127"/>
      <c r="H52" s="196" t="str">
        <f>'2nd Class'!B23</f>
        <v>5a</v>
      </c>
      <c r="I52" s="196" t="str">
        <f>'2nd Class'!C23</f>
        <v>Tell what precautions must be taken for a safe swim.</v>
      </c>
      <c r="J52" s="197" t="str">
        <f>IF('2nd Class'!N23&lt;&gt;"", IF(ISTEXT('2nd Class'!N23), "A", '2nd Class'!N23), "")</f>
        <v/>
      </c>
      <c r="L52" s="296" t="str">
        <f>'1st Class'!B22</f>
        <v>5b</v>
      </c>
      <c r="M52" s="298" t="str">
        <f>'1st Class'!C22</f>
        <v>Identify two ways to obtain a weather forecast for an upcoming activity.  Explain why weather forecasts are important when planning an event.</v>
      </c>
      <c r="N52" s="297" t="str">
        <f>IF('1st Class'!N22&lt;&gt;"", IF(ISTEXT('1st Class'!N22), "A", '1st Class'!N22),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Class'!N24&lt;&gt;"", IF(ISTEXT('2nd Class'!N24), "A", '2nd Class'!N24),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IF(Tenderfoot!N10&lt;&gt;"", "A", "")</f>
        <v/>
      </c>
      <c r="G54" s="127"/>
      <c r="H54" s="296" t="str">
        <f>'2nd Class'!B25</f>
        <v>5c</v>
      </c>
      <c r="I54" s="298" t="str">
        <f>'2nd Class'!C25</f>
        <v>Demonstrate water rescue methods by reaching with your arm or leg, by reaching with a suitable object, and by throwing lines and objects.</v>
      </c>
      <c r="J54" s="297" t="str">
        <f>IF('2nd Class'!N25&lt;&gt;"", IF(ISTEXT('2nd Class'!N25), "A", '2nd Class'!N25),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Class'!N23&lt;&gt;"", IF(ISTEXT('1st Class'!N23), "A", '1st Class'!N23), "")</f>
        <v/>
      </c>
      <c r="O55"/>
      <c r="S55"/>
    </row>
    <row r="56" spans="1:19" ht="12.75" customHeight="1" x14ac:dyDescent="0.2">
      <c r="A56" s="183"/>
      <c r="B56" s="137"/>
      <c r="C56" s="123"/>
      <c r="D56" s="165" t="str">
        <f>Tenderfoot!B12</f>
        <v>3a</v>
      </c>
      <c r="E56" s="165" t="str">
        <f>Tenderfoot!C12</f>
        <v>Demonstrate a practical use of the square knot.</v>
      </c>
      <c r="F56" s="197" t="str">
        <f>IF(Tenderfoot!N12&lt;&gt;"",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IF(Tenderfoot!N13&lt;&gt;"",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Class'!N26&lt;&gt;"", IF(ISTEXT('2nd Class'!N26), "A", '2nd Class'!N26),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IF(Tenderfoot!N14&lt;&gt;"",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Class'!N24&lt;&gt;"", IF(ISTEXT('1st Class'!N24), "A", '1st Class'!N24),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IF(Tenderfoot!N15&lt;&gt;"",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Class'!N28&lt;&gt;"", IF(ISTEXT('2nd Class'!N28), "A", '2nd Class'!N28),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IF(Tenderfoot!N17&lt;&gt;"", UPPER(Tenderfoot!N17),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IF(Tenderfoot!N18&lt;&gt;"",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IF(Tenderfoot!N19&lt;&gt;"",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IF(Tenderfoot!N20&lt;&gt;"", "A", "")</f>
        <v/>
      </c>
      <c r="G65" s="127"/>
      <c r="H65" s="308"/>
      <c r="I65" s="298"/>
      <c r="J65" s="297"/>
      <c r="L65" s="196" t="str">
        <f>'1st Class'!B26</f>
        <v>6a</v>
      </c>
      <c r="M65" s="196" t="str">
        <f>'1st Class'!C26</f>
        <v>Successfully complete the BSA swimmer test.</v>
      </c>
      <c r="N65" s="197" t="str">
        <f>IF('1st Class'!N26&lt;&gt;"", IF(ISTEXT('1st Class'!N26), "A", '1st Class'!N26), "")</f>
        <v/>
      </c>
      <c r="O65"/>
      <c r="S65"/>
    </row>
    <row r="66" spans="1:19" ht="12.75" customHeight="1" x14ac:dyDescent="0.2">
      <c r="A66" s="201"/>
      <c r="B66" s="202"/>
      <c r="C66" s="123"/>
      <c r="D66" s="308"/>
      <c r="E66" s="165" t="str">
        <f>Tenderfoot!C21</f>
        <v>• Bites or stings of insects and ticks</v>
      </c>
      <c r="F66" s="197" t="str">
        <f>IF(Tenderfoot!N21&lt;&gt;"", "A", "")</f>
        <v/>
      </c>
      <c r="G66" s="127"/>
      <c r="H66" s="308"/>
      <c r="I66" s="298"/>
      <c r="J66" s="297"/>
      <c r="L66" s="196" t="str">
        <f>'1st Class'!B27</f>
        <v>6b</v>
      </c>
      <c r="M66" s="196" t="str">
        <f>'1st Class'!C27</f>
        <v>Tell what precautions must be taken for a safe trip afloat.</v>
      </c>
      <c r="N66" s="197" t="str">
        <f>IF('1st Class'!N27&lt;&gt;"", IF(ISTEXT('1st Class'!N27), "A", '1st Class'!N27), "")</f>
        <v/>
      </c>
      <c r="O66"/>
      <c r="S66"/>
    </row>
    <row r="67" spans="1:19" x14ac:dyDescent="0.2">
      <c r="A67" s="123"/>
      <c r="B67" s="123"/>
      <c r="C67" s="123"/>
      <c r="D67" s="308"/>
      <c r="E67" s="165" t="str">
        <f>Tenderfoot!C22</f>
        <v>• Venomous snakebite</v>
      </c>
      <c r="F67" s="197" t="str">
        <f>IF(Tenderfoot!N22&lt;&gt;"", "A", "")</f>
        <v/>
      </c>
      <c r="G67" s="127"/>
      <c r="H67" s="308"/>
      <c r="I67" s="298"/>
      <c r="J67" s="297"/>
      <c r="L67" s="296" t="str">
        <f>'1st Class'!B28</f>
        <v>6c</v>
      </c>
      <c r="M67" s="298" t="str">
        <f>'1st Class'!C28</f>
        <v>Identify the basic parts of a canoe, kayak, or other boat.  Identify the parts of a paddle or an oar.</v>
      </c>
      <c r="N67" s="297" t="str">
        <f>IF('1st Class'!N28&lt;&gt;"", IF(ISTEXT('1st Class'!N28), "A", '1st Class'!N28), "")</f>
        <v/>
      </c>
      <c r="O67"/>
      <c r="S67"/>
    </row>
    <row r="68" spans="1:19" ht="12.75" customHeight="1" x14ac:dyDescent="0.2">
      <c r="A68" s="123"/>
      <c r="B68" s="123"/>
      <c r="C68" s="123"/>
      <c r="D68" s="308"/>
      <c r="E68" s="165" t="str">
        <f>Tenderfoot!C23</f>
        <v>• Nosebleed</v>
      </c>
      <c r="F68" s="197" t="str">
        <f>IF(Tenderfoot!N23&lt;&gt;"",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IF(Tenderfoot!N24&lt;&gt;"", "A", "")</f>
        <v/>
      </c>
      <c r="G69" s="152"/>
      <c r="H69" s="296" t="str">
        <f>'2nd Class'!B29</f>
        <v>6b</v>
      </c>
      <c r="I69" s="298" t="str">
        <f>'2nd Class'!C29</f>
        <v>Show what to do for "hurry" cases of stopped breathing, stroke, severe bleeding, and ingested poisoning.</v>
      </c>
      <c r="J69" s="297" t="str">
        <f>IF('2nd Class'!N29&lt;&gt;"", IF(ISTEXT('2nd Class'!N29), "A", '2nd Class'!N29), "")</f>
        <v/>
      </c>
      <c r="L69" s="296" t="str">
        <f>'1st Class'!B29</f>
        <v>6d</v>
      </c>
      <c r="M69" s="298" t="str">
        <f>'1st Class'!C29</f>
        <v>Describe proper body positioning in a watercraft, depending on the type and size of the vessel.  Explain the importance of proper body position in the boat.</v>
      </c>
      <c r="N69" s="297" t="str">
        <f>IF('1st Class'!N29&lt;&gt;"", IF(ISTEXT('1st Class'!N29), "A", '1st Class'!N29), "")</f>
        <v/>
      </c>
      <c r="O69"/>
      <c r="S69"/>
    </row>
    <row r="70" spans="1:19" ht="12.75" customHeight="1" x14ac:dyDescent="0.2">
      <c r="A70" s="123"/>
      <c r="B70" s="123"/>
      <c r="C70" s="123"/>
      <c r="D70" s="308"/>
      <c r="E70" s="165" t="str">
        <f>Tenderfoot!C25</f>
        <v>• Choking</v>
      </c>
      <c r="F70" s="197" t="str">
        <f>IF(Tenderfoot!N25&lt;&gt;"",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IF(Tenderfoot!N26&lt;&gt;"", "A", "")</f>
        <v/>
      </c>
      <c r="G71" s="127"/>
      <c r="H71" s="296" t="str">
        <f>'2nd Class'!B30</f>
        <v>6c</v>
      </c>
      <c r="I71" s="298" t="str">
        <f>'2nd Class'!C30</f>
        <v>Tell what you can do while on a campout or hike to prevent or reduce the occurrence of the injuries listed in 2nd Class requirements 6a and 6b.</v>
      </c>
      <c r="J71" s="297" t="str">
        <f>IF('2nd Class'!N30&lt;&gt;"", IF(ISTEXT('2nd Class'!N30), "A", '2nd Class'!N30),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Class'!N30&lt;&gt;"", IF(ISTEXT('1st Class'!N30), "A", '1st Class'!N30),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IF(Tenderfoot!N27&lt;&gt;"",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Class'!N31&lt;&gt;"", IF(ISTEXT('2nd Class'!N31), "A", '2nd Class'!N31),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Class'!N32&lt;&gt;"", IF(ISTEXT('1st Class'!N32), "A", '1st Class'!N32),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IF(Tenderfoot!N28&lt;&gt;"",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Class'!N32&lt;&gt;"", IF(ISTEXT('2nd Class'!N32), "A", '2nd Class'!N32), "")</f>
        <v/>
      </c>
      <c r="K78" s="127"/>
      <c r="L78" s="296" t="str">
        <f>'1st Class'!B33</f>
        <v>7b</v>
      </c>
      <c r="M78" s="298" t="str">
        <f>'1st Class'!C33</f>
        <v>By yourself and with a partner, show how to transport a person from a smoke-filled room, and transport for at least 25 yards a person with a sprained ankle.</v>
      </c>
      <c r="N78" s="297" t="str">
        <f>IF('1st Class'!N33&lt;&gt;"", IF(ISTEXT('1st Class'!N33), "A", '1st Class'!N33),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IF(Tenderfoot!N30&lt;&gt;"",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Class'!N34&lt;&gt;"", IF(ISTEXT('2nd Class'!N34), "A", '2nd Class'!N34), "")</f>
        <v/>
      </c>
      <c r="K81" s="123"/>
      <c r="L81" s="296" t="str">
        <f>'1st Class'!B34</f>
        <v>7c</v>
      </c>
      <c r="M81" s="298" t="str">
        <f>'1st Class'!C34</f>
        <v>Tell the five most common signs of a heart attack.  Explain the steps/procedures in CPR.</v>
      </c>
      <c r="N81" s="297" t="str">
        <f>IF('1st Class'!N34&lt;&gt;"", IF(ISTEXT('1st Class'!N34), "A", '1st Class'!N34), "")</f>
        <v/>
      </c>
      <c r="O81" s="123"/>
      <c r="S81"/>
    </row>
    <row r="82" spans="1:19" ht="25.5" x14ac:dyDescent="0.2">
      <c r="A82" s="123"/>
      <c r="B82" s="123"/>
      <c r="C82" s="123"/>
      <c r="D82" s="165" t="str">
        <f>Tenderfoot!B31</f>
        <v>5b</v>
      </c>
      <c r="E82" s="166" t="str">
        <f>Tenderfoot!C31</f>
        <v>Describe what to do if you become lost on a hike or campout.</v>
      </c>
      <c r="F82" s="197" t="str">
        <f>IF(Tenderfoot!N31&lt;&gt;"",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IF(Tenderfoot!N32&lt;&gt;"",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Class'!N35&lt;&gt;"", IF(ISTEXT('1st Class'!N35), "A", '1st Class'!N35),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Class'!N35&lt;&gt;"", IF(ISTEXT('2nd Class'!N35), "A", '2nd Class'!N35),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IF(Tenderfoot!N34&lt;&gt;"",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Class'!N36&lt;&gt;"", IF(ISTEXT('1st Class'!N36), "A", '1st Class'!N36), "")</f>
        <v/>
      </c>
      <c r="O86" s="123"/>
      <c r="S86"/>
    </row>
    <row r="87" spans="1:19" ht="12.75" customHeight="1" x14ac:dyDescent="0.2">
      <c r="A87" s="123"/>
      <c r="B87" s="123"/>
      <c r="C87" s="123"/>
      <c r="D87" s="308"/>
      <c r="E87" s="165" t="str">
        <f>Tenderfoot!C35</f>
        <v>• Push-ups (number correctly done in 60 seconds)</v>
      </c>
      <c r="F87" s="197" t="str">
        <f>IF(Tenderfoot!N35&lt;&gt;"",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Class'!N36&lt;&gt;"", IF(ISTEXT('2nd Class'!N36), "A", '2nd Class'!N36),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IF(Tenderfoot!N36&lt;&gt;"", "A", "")</f>
        <v/>
      </c>
      <c r="G88" s="127"/>
      <c r="H88" s="296"/>
      <c r="I88" s="306"/>
      <c r="J88" s="297"/>
      <c r="K88" s="123"/>
      <c r="L88" s="196" t="str">
        <f>'1st Class'!B37</f>
        <v>7f</v>
      </c>
      <c r="M88" s="196" t="str">
        <f>'1st Class'!C37</f>
        <v>Explain how to obtain potable water in an emergency.</v>
      </c>
      <c r="N88" s="197" t="str">
        <f>IF('1st Class'!N37&lt;&gt;"", IF(ISTEXT('1st Class'!N37), "A", '1st Class'!N37), "")</f>
        <v/>
      </c>
      <c r="O88" s="123"/>
      <c r="S88"/>
    </row>
    <row r="89" spans="1:19" x14ac:dyDescent="0.2">
      <c r="A89" s="123"/>
      <c r="B89" s="123"/>
      <c r="C89" s="123"/>
      <c r="D89" s="308"/>
      <c r="E89" s="165" t="str">
        <f>Tenderfoot!C37</f>
        <v>• Back-saver sit-and-reach (distance stretched)</v>
      </c>
      <c r="F89" s="197" t="str">
        <f>IF(Tenderfoot!N37&lt;&gt;"",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IF(Tenderfoot!N38&lt;&gt;"",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Class'!N39&lt;&gt;"", IF(ISTEXT('1st Class'!N39), "A", '1st Class'!N39),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IF(Tenderfoot!N39&lt;&gt;"",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Class'!N40&lt;&gt;"", IF(ISTEXT('1st Class'!N40), "A", '1st Class'!N40), "")</f>
        <v/>
      </c>
      <c r="O93" s="123"/>
      <c r="S93"/>
    </row>
    <row r="94" spans="1:19" ht="12.75" customHeight="1" x14ac:dyDescent="0.2">
      <c r="A94" s="123"/>
      <c r="B94" s="123"/>
      <c r="C94" s="123"/>
      <c r="D94" s="308" t="str">
        <f>Tenderfoot!B40</f>
        <v>6c</v>
      </c>
      <c r="E94" s="165" t="str">
        <f>Tenderfoot!C40</f>
        <v>Show improvement in each activity after 30 days:</v>
      </c>
      <c r="F94" s="169" t="str">
        <f>IF(Tenderfoot!N40&lt;&gt;"", "A", "")</f>
        <v/>
      </c>
      <c r="G94" s="127"/>
      <c r="H94" s="296" t="str">
        <f>'2nd Class'!B38</f>
        <v>8a</v>
      </c>
      <c r="I94" s="306" t="str">
        <f>'2nd Class'!C38</f>
        <v>Participate in a flag ceremony for your school, religious institution, chartered organization, community, or Scouting activity.</v>
      </c>
      <c r="J94" s="297" t="str">
        <f>IF('2nd Class'!N38&lt;&gt;"", IF(ISTEXT('2nd Class'!N38), "A", '2nd Class'!N38), "")</f>
        <v/>
      </c>
      <c r="K94" s="123"/>
      <c r="L94" s="296"/>
      <c r="M94" s="298"/>
      <c r="N94" s="297"/>
      <c r="O94" s="123"/>
      <c r="S94"/>
    </row>
    <row r="95" spans="1:19" x14ac:dyDescent="0.2">
      <c r="A95" s="123"/>
      <c r="B95" s="123"/>
      <c r="C95" s="123"/>
      <c r="D95" s="308"/>
      <c r="E95" s="165" t="str">
        <f>Tenderfoot!C41</f>
        <v>• Push-ups (number correctly done in 60 seconds)</v>
      </c>
      <c r="F95" s="197" t="str">
        <f>IF(Tenderfoot!N41&lt;&gt;"",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IF(Tenderfoot!N42&lt;&gt;"", "A", "")</f>
        <v/>
      </c>
      <c r="G96" s="127"/>
      <c r="H96" s="196" t="str">
        <f>'2nd Class'!B39</f>
        <v>8b</v>
      </c>
      <c r="I96" s="196" t="str">
        <f>'2nd Class'!C39</f>
        <v>Explain what respect is due the flag of the United States</v>
      </c>
      <c r="J96" s="197" t="str">
        <f>IF('2nd Class'!N39&lt;&gt;"", IF(ISTEXT('2nd Class'!N39), "A", '2nd Class'!N39),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IF(Tenderfoot!N43&lt;&gt;"",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Class'!N40&lt;&gt;"", IF(ISTEXT('2nd Class'!N40), "A", '2nd Class'!N40), "")</f>
        <v/>
      </c>
      <c r="K97" s="123"/>
      <c r="L97" s="296" t="str">
        <f>'1st Class'!B42</f>
        <v>9a</v>
      </c>
      <c r="M97" s="298" t="str">
        <f>'1st Class'!C42</f>
        <v>Visit and discuss with a selected individual approved by your leader the constitutional rights and obligations of a U.S. citizen.</v>
      </c>
      <c r="N97" s="297" t="str">
        <f>IF('1st Class'!N42&lt;&gt;"", IF(ISTEXT('1st Class'!N42), "A", '1st Class'!N42), "")</f>
        <v/>
      </c>
      <c r="O97" s="123"/>
      <c r="S97"/>
    </row>
    <row r="98" spans="1:19" ht="12.75" customHeight="1" x14ac:dyDescent="0.2">
      <c r="A98" s="123"/>
      <c r="B98" s="123"/>
      <c r="C98" s="123"/>
      <c r="D98" s="308"/>
      <c r="E98" s="165" t="str">
        <f>Tenderfoot!C44</f>
        <v>• 1 mile walk/run (time)</v>
      </c>
      <c r="F98" s="197" t="str">
        <f>IF(Tenderfoot!N44&lt;&gt;"",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Class'!N43&lt;&gt;"", IF(ISTEXT('1st Class'!N43), "A", '1st Class'!N43), "")</f>
        <v/>
      </c>
      <c r="O99" s="123"/>
      <c r="S99"/>
    </row>
    <row r="100" spans="1:19" ht="25.5" x14ac:dyDescent="0.2">
      <c r="C100" s="123"/>
      <c r="D100" s="165" t="str">
        <f>Tenderfoot!B46</f>
        <v>7a</v>
      </c>
      <c r="E100" s="166" t="str">
        <f>Tenderfoot!C46</f>
        <v>Demonstrate how to display, raise, lower, and fold the US Flag.</v>
      </c>
      <c r="F100" s="197" t="str">
        <f>IF(Tenderfoot!N46&lt;&gt;"",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IF(Tenderfoot!N47&lt;&gt;"",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Class'!N41&lt;&gt;"", IF(ISTEXT('2nd Class'!N41), "A", '2nd Class'!N41),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Class'!N44&lt;&gt;"", IF(ISTEXT('1st Class'!N44), "A", '1st Class'!N44),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IF(Tenderfoot!N49&lt;&gt;"",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Class'!N45&lt;&gt;"", IF(ISTEXT('1st Class'!N45), "A", '1st Class'!N45),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Class'!N42&lt;&gt;"", IF(ISTEXT('2nd Class'!N42), "A", '2nd Class'!N42),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IF(Tenderfoot!N51&lt;&gt;"",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Class'!N47&lt;&gt;"", IF(ISTEXT('1st Class'!N47), "A", '1st Class'!N47),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IF(Tenderfoot!N52&lt;&gt;"", "A", "")</f>
        <v/>
      </c>
      <c r="H112" s="196" t="str">
        <f>'2nd Class'!B44</f>
        <v>9a</v>
      </c>
      <c r="I112" s="196" t="str">
        <f>'2nd Class'!C44</f>
        <v>Explain the three R's of personal safety and protection.</v>
      </c>
      <c r="J112" s="197" t="str">
        <f>IF('2nd Class'!N44&lt;&gt;"", IF(ISTEXT('2nd Class'!N44), "A", '2nd Class'!N44),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Class'!N45&lt;&gt;"", IF(ISTEXT('2nd Class'!N45), "A", '2nd Class'!N45),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IF(Tenderfoot!N53&lt;&gt;"",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Class'!N47&lt;&gt;"", IF(ISTEXT('2nd Class'!N47), "A", '2nd Class'!N47),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Class'!N49&lt;&gt;"", IF(ISTEXT('1st Class'!N49), "A", '1st Class'!N49),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Class'!N48&lt;&gt;"", IF(ISTEXT('2nd Class'!N48), "A", '2nd Class'!N48),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Class'!N50&lt;&gt;"", IF(ISTEXT('1st Class'!N50), "A", '1st Class'!N50), "")</f>
        <v/>
      </c>
    </row>
    <row r="122" spans="4:14" s="124" customFormat="1" ht="12.75" customHeight="1" x14ac:dyDescent="0.2">
      <c r="G122" s="163"/>
      <c r="H122" s="196">
        <f>'2nd Class'!B49</f>
        <v>12</v>
      </c>
      <c r="I122" s="195" t="str">
        <f>'2nd Class'!C49</f>
        <v>Successfully complete  your board of review for the Second Class rank.</v>
      </c>
      <c r="J122" s="197" t="str">
        <f>IF('2nd Class'!N49&lt;&gt;"", IF(ISTEXT('2nd Class'!N49), "A", '2nd Class'!N49),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Class'!N51&lt;&gt;"", IF(ISTEXT('1st Class'!N51), "A", '1st Class'!N51),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91:D93"/>
    <mergeCell ref="E91:E93"/>
    <mergeCell ref="F91:F93"/>
    <mergeCell ref="H93:I93"/>
    <mergeCell ref="L93:L95"/>
    <mergeCell ref="M93:M95"/>
    <mergeCell ref="N93:N95"/>
    <mergeCell ref="D94:D98"/>
    <mergeCell ref="H94:H95"/>
    <mergeCell ref="I94:I95"/>
    <mergeCell ref="J94:J95"/>
    <mergeCell ref="L96:M96"/>
    <mergeCell ref="N97:N98"/>
    <mergeCell ref="L86:L87"/>
    <mergeCell ref="M86:M87"/>
    <mergeCell ref="N86:N87"/>
    <mergeCell ref="H87:H92"/>
    <mergeCell ref="I87:I92"/>
    <mergeCell ref="J87:J92"/>
    <mergeCell ref="L89:M89"/>
    <mergeCell ref="L90:L92"/>
    <mergeCell ref="M90:M92"/>
    <mergeCell ref="N90:N92"/>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85:E85"/>
    <mergeCell ref="D86:D90"/>
    <mergeCell ref="H74:H77"/>
    <mergeCell ref="I74:I77"/>
    <mergeCell ref="D77:D78"/>
    <mergeCell ref="E77:E78"/>
    <mergeCell ref="F77:F78"/>
    <mergeCell ref="H78:H79"/>
    <mergeCell ref="I78:I79"/>
    <mergeCell ref="J78:J79"/>
    <mergeCell ref="L78:L80"/>
    <mergeCell ref="D71:D73"/>
    <mergeCell ref="E71:E73"/>
    <mergeCell ref="F71:F73"/>
    <mergeCell ref="H71:H73"/>
    <mergeCell ref="I71:I73"/>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74:D76"/>
    <mergeCell ref="E74:E76"/>
    <mergeCell ref="F74:F76"/>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D59:D60"/>
    <mergeCell ref="E59:E60"/>
    <mergeCell ref="F59:F60"/>
    <mergeCell ref="H60:I60"/>
    <mergeCell ref="D61:E61"/>
    <mergeCell ref="H61:H68"/>
    <mergeCell ref="I61:I68"/>
    <mergeCell ref="D62:D70"/>
    <mergeCell ref="D52:D53"/>
    <mergeCell ref="E52:E53"/>
    <mergeCell ref="H39:H40"/>
    <mergeCell ref="I39:I40"/>
    <mergeCell ref="N48:N51"/>
    <mergeCell ref="D49:D51"/>
    <mergeCell ref="E49:E51"/>
    <mergeCell ref="F49:F51"/>
    <mergeCell ref="H51:I51"/>
    <mergeCell ref="L47:M47"/>
    <mergeCell ref="D48:E48"/>
    <mergeCell ref="H48:H50"/>
    <mergeCell ref="I48:I50"/>
    <mergeCell ref="J48:J50"/>
    <mergeCell ref="L48:L51"/>
    <mergeCell ref="M48:M51"/>
    <mergeCell ref="E31:E33"/>
    <mergeCell ref="F31:F33"/>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D28:D29"/>
    <mergeCell ref="E28:E29"/>
    <mergeCell ref="F28:F29"/>
    <mergeCell ref="L28:L31"/>
    <mergeCell ref="M28:M31"/>
    <mergeCell ref="J39:J40"/>
    <mergeCell ref="L39:L41"/>
    <mergeCell ref="M39:M41"/>
    <mergeCell ref="L32:M32"/>
    <mergeCell ref="D34:D35"/>
    <mergeCell ref="E34:E35"/>
    <mergeCell ref="F34:F35"/>
    <mergeCell ref="H34:H35"/>
    <mergeCell ref="I34:I35"/>
    <mergeCell ref="J34:J35"/>
    <mergeCell ref="L35:L36"/>
    <mergeCell ref="M35:M36"/>
    <mergeCell ref="H36:H37"/>
    <mergeCell ref="I36:I37"/>
    <mergeCell ref="J36:J37"/>
    <mergeCell ref="H30:H33"/>
    <mergeCell ref="I30:I33"/>
    <mergeCell ref="J30:J33"/>
    <mergeCell ref="D31:D33"/>
    <mergeCell ref="D22:D23"/>
    <mergeCell ref="E22:E23"/>
    <mergeCell ref="F22:F23"/>
    <mergeCell ref="L22:L23"/>
    <mergeCell ref="M22:M23"/>
    <mergeCell ref="H19:H20"/>
    <mergeCell ref="I19:I20"/>
    <mergeCell ref="J19:J20"/>
    <mergeCell ref="L19:L21"/>
    <mergeCell ref="M19:M21"/>
    <mergeCell ref="H21:H25"/>
    <mergeCell ref="I21:I25"/>
    <mergeCell ref="J21:J25"/>
    <mergeCell ref="D24:D25"/>
    <mergeCell ref="E24:E25"/>
    <mergeCell ref="F24:F25"/>
    <mergeCell ref="L24:L27"/>
    <mergeCell ref="M24:M27"/>
    <mergeCell ref="D26:D27"/>
    <mergeCell ref="E26:E27"/>
    <mergeCell ref="F26:F27"/>
    <mergeCell ref="H26:H29"/>
    <mergeCell ref="I26:I29"/>
    <mergeCell ref="J26:J29"/>
    <mergeCell ref="A14:B14"/>
    <mergeCell ref="L14:L18"/>
    <mergeCell ref="M14:M18"/>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L4:L8"/>
    <mergeCell ref="M4:M8"/>
    <mergeCell ref="N35:N36"/>
    <mergeCell ref="N19:N21"/>
    <mergeCell ref="N22:N23"/>
    <mergeCell ref="N24:N27"/>
    <mergeCell ref="N28:N31"/>
    <mergeCell ref="N4:N8"/>
    <mergeCell ref="D5:D7"/>
    <mergeCell ref="E5:E7"/>
    <mergeCell ref="F5:F7"/>
    <mergeCell ref="D8:D9"/>
    <mergeCell ref="E8:E9"/>
    <mergeCell ref="F8:F9"/>
    <mergeCell ref="H9:H11"/>
    <mergeCell ref="I9:I11"/>
    <mergeCell ref="J9:J11"/>
    <mergeCell ref="L9:L12"/>
    <mergeCell ref="M9:M12"/>
    <mergeCell ref="N9:N12"/>
    <mergeCell ref="D10:D12"/>
    <mergeCell ref="E10:E12"/>
    <mergeCell ref="F10:F12"/>
    <mergeCell ref="L13:M13"/>
    <mergeCell ref="A1:B2"/>
    <mergeCell ref="D3:D4"/>
    <mergeCell ref="E3:E4"/>
    <mergeCell ref="F3:F4"/>
    <mergeCell ref="L1:N2"/>
    <mergeCell ref="D1:F2"/>
    <mergeCell ref="H1:J2"/>
    <mergeCell ref="M58:M63"/>
    <mergeCell ref="N58:N63"/>
    <mergeCell ref="J61:J68"/>
    <mergeCell ref="L64:M64"/>
    <mergeCell ref="L67:L68"/>
    <mergeCell ref="M67:M68"/>
    <mergeCell ref="F46:F47"/>
    <mergeCell ref="F44:F45"/>
    <mergeCell ref="F52:F53"/>
    <mergeCell ref="D38:F39"/>
    <mergeCell ref="H38:I38"/>
    <mergeCell ref="L38:M38"/>
    <mergeCell ref="H3:I3"/>
    <mergeCell ref="L3:M3"/>
    <mergeCell ref="H4:H8"/>
    <mergeCell ref="I4:I8"/>
    <mergeCell ref="J4:J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12</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IF(Scout!O3&lt;&gt;"",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Class'!O4&lt;&gt;"", IF(ISTEXT('2nd Class'!O4), "A", '2nd Class'!O4),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Class'!O4&lt;&gt;"", IF(ISTEXT('1st Class'!O4), "A", '1st Class'!O4),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IF(Scout!O4&lt;&gt;"", "A", "")</f>
        <v/>
      </c>
      <c r="G5" s="127"/>
      <c r="H5" s="296"/>
      <c r="I5" s="307"/>
      <c r="J5" s="297"/>
      <c r="L5" s="296"/>
      <c r="M5" s="307"/>
      <c r="N5" s="297"/>
      <c r="O5"/>
      <c r="S5"/>
    </row>
    <row r="6" spans="1:19" ht="12.75" customHeight="1" x14ac:dyDescent="0.2">
      <c r="A6" s="131" t="s">
        <v>156</v>
      </c>
      <c r="B6" s="176" t="str">
        <f>Scout!O2</f>
        <v/>
      </c>
      <c r="C6" s="130"/>
      <c r="D6" s="300"/>
      <c r="E6" s="299"/>
      <c r="F6" s="295"/>
      <c r="G6" s="127"/>
      <c r="H6" s="296"/>
      <c r="I6" s="307"/>
      <c r="J6" s="297"/>
      <c r="L6" s="296"/>
      <c r="M6" s="307"/>
      <c r="N6" s="297"/>
      <c r="O6"/>
      <c r="S6"/>
    </row>
    <row r="7" spans="1:19" ht="12.75" customHeight="1" x14ac:dyDescent="0.2">
      <c r="A7" s="131" t="s">
        <v>15</v>
      </c>
      <c r="B7" s="176" t="str">
        <f>Tenderfoot!O2</f>
        <v/>
      </c>
      <c r="C7" s="130"/>
      <c r="D7" s="300"/>
      <c r="E7" s="299"/>
      <c r="F7" s="295"/>
      <c r="G7" s="127"/>
      <c r="H7" s="296"/>
      <c r="I7" s="307"/>
      <c r="J7" s="297"/>
      <c r="L7" s="296"/>
      <c r="M7" s="307"/>
      <c r="N7" s="297"/>
      <c r="O7"/>
      <c r="S7"/>
    </row>
    <row r="8" spans="1:19" ht="12.75" customHeight="1" x14ac:dyDescent="0.2">
      <c r="A8" s="131" t="s">
        <v>17</v>
      </c>
      <c r="B8" s="176" t="str">
        <f>'2nd Class'!O2</f>
        <v/>
      </c>
      <c r="C8" s="130"/>
      <c r="D8" s="300" t="str">
        <f>Scout!B5</f>
        <v>1c</v>
      </c>
      <c r="E8" s="299" t="str">
        <f>Scout!C5</f>
        <v>Demonstrate the Boy Scout sign, salute, and handshake.  Explain when they should be used.</v>
      </c>
      <c r="F8" s="295" t="str">
        <f>IF(Scout!O5&lt;&gt;"", "A", "")</f>
        <v/>
      </c>
      <c r="G8" s="127"/>
      <c r="H8" s="296"/>
      <c r="I8" s="307"/>
      <c r="J8" s="297"/>
      <c r="L8" s="296"/>
      <c r="M8" s="307"/>
      <c r="N8" s="297"/>
      <c r="O8"/>
      <c r="S8"/>
    </row>
    <row r="9" spans="1:19" ht="12.75" customHeight="1" x14ac:dyDescent="0.2">
      <c r="A9" s="131" t="s">
        <v>16</v>
      </c>
      <c r="B9" s="176" t="str">
        <f>'1st Class'!O2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Class'!O5&lt;&gt;"", IF(ISTEXT('2nd Class'!O5), "A", '2nd Class'!O5),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Class'!O5&lt;&gt;"", IF(ISTEXT('1st Class'!O5), "A", '1st Class'!O5),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IF(Scout!O6&lt;&gt;"",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Class'!O6&lt;&gt;"", IF(ISTEXT('2nd Class'!O6), "A", '2nd Class'!O6),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IF(Scout!O7&lt;&gt;"",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Class'!O7&lt;&gt;"", IF(ISTEXT('1st Class'!O7), "A", '1st Class'!O7),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IF(Scout!O8&lt;&gt;"",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Class'!O8&lt;&gt;"", IF(ISTEXT('2nd Class'!O8), "A", '2nd Class'!O8),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IF(Scout!O10&lt;&gt;"", "A", "")</f>
        <v/>
      </c>
      <c r="G18" s="127"/>
      <c r="H18" s="296"/>
      <c r="I18" s="298"/>
      <c r="J18" s="297"/>
      <c r="L18" s="296"/>
      <c r="M18" s="306"/>
      <c r="N18" s="297"/>
      <c r="O18"/>
      <c r="S18"/>
    </row>
    <row r="19" spans="1:19" ht="12.75" customHeight="1" x14ac:dyDescent="0.2">
      <c r="A19" s="148" t="s">
        <v>38</v>
      </c>
      <c r="B19" s="149" t="str">
        <f>'Troop Meetings'!O6</f>
        <v/>
      </c>
      <c r="D19" s="142" t="str">
        <f>Scout!B11</f>
        <v>2b</v>
      </c>
      <c r="E19" s="139" t="str">
        <f>Scout!C11</f>
        <v>Describe the four steps of Boy Scout advancement.</v>
      </c>
      <c r="F19" s="198" t="str">
        <f>IF(Scout!O11&lt;&gt;"", "A", "")</f>
        <v/>
      </c>
      <c r="G19" s="127"/>
      <c r="H19" s="296" t="str">
        <f>'2nd Class'!B9</f>
        <v>2b</v>
      </c>
      <c r="I19" s="298" t="str">
        <f>'2nd Class'!C9</f>
        <v>Use the tools listed in Tenderfoot requirement 3d to prepare tinder, kindling, and fuel wood for a cooking fire.</v>
      </c>
      <c r="J19" s="297" t="str">
        <f>IF('2nd Class'!O9&lt;&gt;"", IF(ISTEXT('2nd Class'!O9), "A", '2nd Class'!O9), "")</f>
        <v/>
      </c>
      <c r="L19" s="296" t="str">
        <f>'1st Class'!B8</f>
        <v>2b</v>
      </c>
      <c r="M19" s="298" t="str">
        <f>'1st Class'!C8</f>
        <v>Using the menu planned in 1st Class requirement 2a, make a list showing a budget and the food amounts needed to feed three or more boys.  Secure the ingredients.</v>
      </c>
      <c r="N19" s="297" t="str">
        <f>IF('1st Class'!O8&lt;&gt;"", IF(ISTEXT('1st Class'!O8), "A", '1st Class'!O8), "")</f>
        <v/>
      </c>
      <c r="O19"/>
      <c r="S19"/>
    </row>
    <row r="20" spans="1:19" x14ac:dyDescent="0.2">
      <c r="A20" s="148" t="s">
        <v>39</v>
      </c>
      <c r="B20" s="149" t="str">
        <f>Outings!O6</f>
        <v/>
      </c>
      <c r="C20" s="147"/>
      <c r="D20" s="142" t="str">
        <f>Scout!B12</f>
        <v>2c</v>
      </c>
      <c r="E20" s="139" t="str">
        <f>Scout!C12</f>
        <v>Describe the Boy Scout ranks and how they are earned.</v>
      </c>
      <c r="F20" s="198" t="str">
        <f>IF(Scout!O12&lt;&gt;"", "A", "")</f>
        <v/>
      </c>
      <c r="G20" s="127"/>
      <c r="H20" s="296"/>
      <c r="I20" s="298"/>
      <c r="J20" s="297"/>
      <c r="L20" s="296"/>
      <c r="M20" s="298"/>
      <c r="N20" s="297"/>
      <c r="O20"/>
      <c r="S20"/>
    </row>
    <row r="21" spans="1:19" ht="12.75" customHeight="1" x14ac:dyDescent="0.2">
      <c r="A21" s="148" t="s">
        <v>40</v>
      </c>
      <c r="B21" s="149" t="str">
        <f>'Nights Camping'!O7</f>
        <v/>
      </c>
      <c r="C21" s="150"/>
      <c r="D21" s="142" t="str">
        <f>Scout!B13</f>
        <v>2d</v>
      </c>
      <c r="E21" s="139" t="str">
        <f>Scout!C13</f>
        <v>Describe what merit badges are and how they are earned.</v>
      </c>
      <c r="F21" s="198" t="str">
        <f>IF(Scout!O13&lt;&gt;"",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Class'!O10&lt;&gt;"", IF(ISTEXT('2nd Class'!O10), "A", '2nd Class'!O10), "")</f>
        <v/>
      </c>
      <c r="L21" s="296"/>
      <c r="M21" s="298"/>
      <c r="N21" s="297"/>
      <c r="O21"/>
      <c r="S21"/>
    </row>
    <row r="22" spans="1:19" ht="12.75" customHeight="1" x14ac:dyDescent="0.2">
      <c r="A22" s="148" t="s">
        <v>41</v>
      </c>
      <c r="B22" s="149" t="str">
        <f>'Nights Camping'!O6</f>
        <v/>
      </c>
      <c r="C22" s="130"/>
      <c r="D22" s="300" t="str">
        <f>Scout!B14</f>
        <v>3a</v>
      </c>
      <c r="E22" s="299" t="str">
        <f>Scout!C14</f>
        <v>Explain the patrol method.  Describe the types of patrols that are used in your troop.</v>
      </c>
      <c r="F22" s="295" t="str">
        <f>IF(Scout!O14&lt;&gt;"", "A", "")</f>
        <v/>
      </c>
      <c r="G22" s="127"/>
      <c r="H22" s="296"/>
      <c r="I22" s="298"/>
      <c r="J22" s="297"/>
      <c r="L22" s="296" t="str">
        <f>'1st Class'!B9</f>
        <v>2c</v>
      </c>
      <c r="M22" s="298" t="str">
        <f>'1st Class'!C9</f>
        <v>Show which pans, utensils, and other gear will be needed to cook and serve these meals.</v>
      </c>
      <c r="N22" s="297" t="str">
        <f>IF('1st Class'!O9&lt;&gt;"", IF(ISTEXT('1st Class'!O9), "A", '1st Class'!O9),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IF(Scout!O15&lt;&gt;"",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Class'!O10&lt;&gt;"", IF(ISTEXT('1st Class'!O10), "A", '1st Class'!O10),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IF(Scout!O16&lt;&gt;"",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Class'!O11&lt;&gt;"", IF(ISTEXT('2nd Class'!O11), "A", '2nd Class'!O11), "")</f>
        <v/>
      </c>
      <c r="L26" s="296"/>
      <c r="M26" s="307"/>
      <c r="N26" s="297"/>
      <c r="O26"/>
      <c r="S26"/>
    </row>
    <row r="27" spans="1:19" ht="12.75" customHeight="1" x14ac:dyDescent="0.2">
      <c r="A27" s="155" t="str">
        <f>IF(Tenderfoot!O55="","",Tenderfoot!O55)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IF(Scout!O17&lt;&gt;"",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Class'!O11&lt;&gt;"", IF(ISTEXT('1st Class'!O11), "A", '1st Class'!O11), "")</f>
        <v/>
      </c>
      <c r="O28"/>
      <c r="S28"/>
    </row>
    <row r="29" spans="1:19" ht="12.75" customHeight="1" x14ac:dyDescent="0.2">
      <c r="A29" s="156" t="str">
        <f>IF('2nd Class'!O51="","",'2nd Class'!O51)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IF(Scout!O18&lt;&gt;"",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Class'!O12&lt;&gt;"", IF(ISTEXT('2nd Class'!O12), "A", '2nd Class'!O12), "")</f>
        <v/>
      </c>
      <c r="L30" s="296"/>
      <c r="M30" s="298"/>
      <c r="N30" s="297"/>
      <c r="O30"/>
      <c r="S30"/>
    </row>
    <row r="31" spans="1:19" ht="12.75" customHeight="1" x14ac:dyDescent="0.2">
      <c r="A31" s="158" t="str">
        <f>IF('1st Class'!O53="","",'1st Class'!O53)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IF(Scout!O19&lt;&gt;"",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Class'!O13&lt;&gt;"", IF(ISTEXT('1st Class'!O13), "A", '1st Class'!O13),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IF(Scout!O20&lt;&gt;"", "A", "")</f>
        <v/>
      </c>
      <c r="G34" s="152"/>
      <c r="H34" s="296" t="str">
        <f>'2nd Class'!B13</f>
        <v>2f</v>
      </c>
      <c r="I34" s="298" t="str">
        <f>'2nd Class'!C13</f>
        <v>Demonstrate tying the sheet bend knot. Describe a situation in which you would use this knot.</v>
      </c>
      <c r="J34" s="297" t="str">
        <f>IF('2nd Class'!O13&lt;&gt;"", IF(ISTEXT('2nd Class'!O13), "A", '2nd Class'!O13), "")</f>
        <v/>
      </c>
      <c r="L34" s="196" t="str">
        <f>'1st Class'!B14</f>
        <v>3b</v>
      </c>
      <c r="M34" s="196" t="str">
        <f>'1st Class'!C14</f>
        <v>Demonstrate tying the timber hitch and clove hitch.</v>
      </c>
      <c r="N34" s="197" t="str">
        <f>IF('1st Class'!O14&lt;&gt;"", IF(ISTEXT('1st Class'!O14), "A", '1st Class'!O14),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Class'!O15&lt;&gt;"", IF(ISTEXT('1st Class'!O15), "A", '1st Class'!O15),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Class'!O14&lt;&gt;"", IF(ISTEXT('2nd Class'!O14), "A", '2nd Class'!O14),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Class'!O16&lt;&gt;"", IF(ISTEXT('1st Class'!O16), "A", '1st Class'!O16),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Class'!O16&lt;&gt;"", IF(ISTEXT('2nd Class'!O16), "A", '2nd Class'!O16), "")</f>
        <v/>
      </c>
      <c r="L39" s="296" t="str">
        <f>'1st Class'!B18</f>
        <v>4a</v>
      </c>
      <c r="M39" s="298" t="str">
        <f>'1st Class'!C18</f>
        <v>Using a map and compass, complete an orienteering course that covers at least one mile and requires measuring the height and/or width of designated items.</v>
      </c>
      <c r="N39" s="297" t="str">
        <f>IF('1st Class'!O18&lt;&gt;"", IF(ISTEXT('1st Class'!O18), "A", '1st Class'!O18),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IF(Tenderfoot!O4&lt;&gt;"", "A", "")</f>
        <v/>
      </c>
      <c r="G41" s="127"/>
      <c r="H41" s="296" t="str">
        <f>'2nd Class'!B17</f>
        <v>3b</v>
      </c>
      <c r="I41" s="306" t="str">
        <f>'2nd Class'!C17</f>
        <v>Using a compass and map together, take a 5-mile hike or a 10-mile bike ride approved by your adult leader and your parent or guardian.</v>
      </c>
      <c r="J41" s="297" t="str">
        <f>IF('2nd Class'!O17&lt;&gt;"", IF(ISTEXT('2nd Class'!O17), "A", '2nd Class'!O17),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Class'!O19&lt;&gt;"", IF(ISTEXT('1st Class'!O19), "A", '1st Class'!O19),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Class'!O18&lt;&gt;"", IF(ISTEXT('2nd Class'!O18), "A", '2nd Class'!O18),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IF(Tenderfoot!O5&lt;&gt;"",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Class'!O19&lt;&gt;"", IF(ISTEXT('2nd Class'!O19), "A", '2nd Class'!O19),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IF(Tenderfoot!O6&lt;&gt;"",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Class'!O21&lt;&gt;"", IF(ISTEXT('2nd Class'!O21), "A", '2nd Class'!O21),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Class'!O21&lt;&gt;"", IF(ISTEXT('1st Class'!O21), "A", '1st Class'!O21),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IF(Tenderfoot!O8&lt;&gt;"",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IF(Tenderfoot!O9&lt;&gt;"", "A", "")</f>
        <v/>
      </c>
      <c r="G52" s="127"/>
      <c r="H52" s="196" t="str">
        <f>'2nd Class'!B23</f>
        <v>5a</v>
      </c>
      <c r="I52" s="196" t="str">
        <f>'2nd Class'!C23</f>
        <v>Tell what precautions must be taken for a safe swim.</v>
      </c>
      <c r="J52" s="197" t="str">
        <f>IF('2nd Class'!O23&lt;&gt;"", IF(ISTEXT('2nd Class'!O23), "A", '2nd Class'!O23), "")</f>
        <v/>
      </c>
      <c r="L52" s="296" t="str">
        <f>'1st Class'!B22</f>
        <v>5b</v>
      </c>
      <c r="M52" s="298" t="str">
        <f>'1st Class'!C22</f>
        <v>Identify two ways to obtain a weather forecast for an upcoming activity.  Explain why weather forecasts are important when planning an event.</v>
      </c>
      <c r="N52" s="297" t="str">
        <f>IF('1st Class'!O22&lt;&gt;"", IF(ISTEXT('1st Class'!O22), "A", '1st Class'!O22),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Class'!O24&lt;&gt;"", IF(ISTEXT('2nd Class'!O24), "A", '2nd Class'!O24),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IF(Tenderfoot!O10&lt;&gt;"", "A", "")</f>
        <v/>
      </c>
      <c r="G54" s="127"/>
      <c r="H54" s="296" t="str">
        <f>'2nd Class'!B25</f>
        <v>5c</v>
      </c>
      <c r="I54" s="298" t="str">
        <f>'2nd Class'!C25</f>
        <v>Demonstrate water rescue methods by reaching with your arm or leg, by reaching with a suitable object, and by throwing lines and objects.</v>
      </c>
      <c r="J54" s="297" t="str">
        <f>IF('2nd Class'!O25&lt;&gt;"", IF(ISTEXT('2nd Class'!O25), "A", '2nd Class'!O25),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Class'!O23&lt;&gt;"", IF(ISTEXT('1st Class'!O23), "A", '1st Class'!O23), "")</f>
        <v/>
      </c>
      <c r="O55"/>
      <c r="S55"/>
    </row>
    <row r="56" spans="1:19" ht="12.75" customHeight="1" x14ac:dyDescent="0.2">
      <c r="A56" s="183"/>
      <c r="B56" s="137"/>
      <c r="C56" s="123"/>
      <c r="D56" s="165" t="str">
        <f>Tenderfoot!B12</f>
        <v>3a</v>
      </c>
      <c r="E56" s="165" t="str">
        <f>Tenderfoot!C12</f>
        <v>Demonstrate a practical use of the square knot.</v>
      </c>
      <c r="F56" s="197" t="str">
        <f>IF(Tenderfoot!O12&lt;&gt;"",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IF(Tenderfoot!O13&lt;&gt;"",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Class'!O26&lt;&gt;"", IF(ISTEXT('2nd Class'!O26), "A", '2nd Class'!O26),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IF(Tenderfoot!O14&lt;&gt;"",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Class'!O24&lt;&gt;"", IF(ISTEXT('1st Class'!O24), "A", '1st Class'!O24),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IF(Tenderfoot!O15&lt;&gt;"",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Class'!O28&lt;&gt;"", IF(ISTEXT('2nd Class'!O28), "A", '2nd Class'!O28),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IF(Tenderfoot!O17&lt;&gt;"", UPPER(Tenderfoot!O17),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IF(Tenderfoot!O18&lt;&gt;"",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IF(Tenderfoot!O19&lt;&gt;"",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IF(Tenderfoot!O20&lt;&gt;"", "A", "")</f>
        <v/>
      </c>
      <c r="G65" s="127"/>
      <c r="H65" s="308"/>
      <c r="I65" s="298"/>
      <c r="J65" s="297"/>
      <c r="L65" s="196" t="str">
        <f>'1st Class'!B26</f>
        <v>6a</v>
      </c>
      <c r="M65" s="196" t="str">
        <f>'1st Class'!C26</f>
        <v>Successfully complete the BSA swimmer test.</v>
      </c>
      <c r="N65" s="197" t="str">
        <f>IF('1st Class'!O26&lt;&gt;"", IF(ISTEXT('1st Class'!O26), "A", '1st Class'!O26), "")</f>
        <v/>
      </c>
      <c r="O65"/>
      <c r="S65"/>
    </row>
    <row r="66" spans="1:19" ht="12.75" customHeight="1" x14ac:dyDescent="0.2">
      <c r="A66" s="201"/>
      <c r="B66" s="202"/>
      <c r="C66" s="123"/>
      <c r="D66" s="308"/>
      <c r="E66" s="165" t="str">
        <f>Tenderfoot!C21</f>
        <v>• Bites or stings of insects and ticks</v>
      </c>
      <c r="F66" s="197" t="str">
        <f>IF(Tenderfoot!O21&lt;&gt;"", "A", "")</f>
        <v/>
      </c>
      <c r="G66" s="127"/>
      <c r="H66" s="308"/>
      <c r="I66" s="298"/>
      <c r="J66" s="297"/>
      <c r="L66" s="196" t="str">
        <f>'1st Class'!B27</f>
        <v>6b</v>
      </c>
      <c r="M66" s="196" t="str">
        <f>'1st Class'!C27</f>
        <v>Tell what precautions must be taken for a safe trip afloat.</v>
      </c>
      <c r="N66" s="197" t="str">
        <f>IF('1st Class'!O27&lt;&gt;"", IF(ISTEXT('1st Class'!O27), "A", '1st Class'!O27), "")</f>
        <v/>
      </c>
      <c r="O66"/>
      <c r="S66"/>
    </row>
    <row r="67" spans="1:19" x14ac:dyDescent="0.2">
      <c r="A67" s="123"/>
      <c r="B67" s="123"/>
      <c r="C67" s="123"/>
      <c r="D67" s="308"/>
      <c r="E67" s="165" t="str">
        <f>Tenderfoot!C22</f>
        <v>• Venomous snakebite</v>
      </c>
      <c r="F67" s="197" t="str">
        <f>IF(Tenderfoot!O22&lt;&gt;"", "A", "")</f>
        <v/>
      </c>
      <c r="G67" s="127"/>
      <c r="H67" s="308"/>
      <c r="I67" s="298"/>
      <c r="J67" s="297"/>
      <c r="L67" s="296" t="str">
        <f>'1st Class'!B28</f>
        <v>6c</v>
      </c>
      <c r="M67" s="298" t="str">
        <f>'1st Class'!C28</f>
        <v>Identify the basic parts of a canoe, kayak, or other boat.  Identify the parts of a paddle or an oar.</v>
      </c>
      <c r="N67" s="297" t="str">
        <f>IF('1st Class'!O28&lt;&gt;"", IF(ISTEXT('1st Class'!O28), "A", '1st Class'!O28), "")</f>
        <v/>
      </c>
      <c r="O67"/>
      <c r="S67"/>
    </row>
    <row r="68" spans="1:19" ht="12.75" customHeight="1" x14ac:dyDescent="0.2">
      <c r="A68" s="123"/>
      <c r="B68" s="123"/>
      <c r="C68" s="123"/>
      <c r="D68" s="308"/>
      <c r="E68" s="165" t="str">
        <f>Tenderfoot!C23</f>
        <v>• Nosebleed</v>
      </c>
      <c r="F68" s="197" t="str">
        <f>IF(Tenderfoot!O23&lt;&gt;"",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IF(Tenderfoot!O24&lt;&gt;"", "A", "")</f>
        <v/>
      </c>
      <c r="G69" s="152"/>
      <c r="H69" s="296" t="str">
        <f>'2nd Class'!B29</f>
        <v>6b</v>
      </c>
      <c r="I69" s="298" t="str">
        <f>'2nd Class'!C29</f>
        <v>Show what to do for "hurry" cases of stopped breathing, stroke, severe bleeding, and ingested poisoning.</v>
      </c>
      <c r="J69" s="297" t="str">
        <f>IF('2nd Class'!O29&lt;&gt;"", IF(ISTEXT('2nd Class'!O29), "A", '2nd Class'!O29), "")</f>
        <v/>
      </c>
      <c r="L69" s="296" t="str">
        <f>'1st Class'!B29</f>
        <v>6d</v>
      </c>
      <c r="M69" s="298" t="str">
        <f>'1st Class'!C29</f>
        <v>Describe proper body positioning in a watercraft, depending on the type and size of the vessel.  Explain the importance of proper body position in the boat.</v>
      </c>
      <c r="N69" s="297" t="str">
        <f>IF('1st Class'!O29&lt;&gt;"", IF(ISTEXT('1st Class'!O29), "A", '1st Class'!O29), "")</f>
        <v/>
      </c>
      <c r="O69"/>
      <c r="S69"/>
    </row>
    <row r="70" spans="1:19" ht="12.75" customHeight="1" x14ac:dyDescent="0.2">
      <c r="A70" s="123"/>
      <c r="B70" s="123"/>
      <c r="C70" s="123"/>
      <c r="D70" s="308"/>
      <c r="E70" s="165" t="str">
        <f>Tenderfoot!C25</f>
        <v>• Choking</v>
      </c>
      <c r="F70" s="197" t="str">
        <f>IF(Tenderfoot!O25&lt;&gt;"",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IF(Tenderfoot!O26&lt;&gt;"", "A", "")</f>
        <v/>
      </c>
      <c r="G71" s="127"/>
      <c r="H71" s="296" t="str">
        <f>'2nd Class'!B30</f>
        <v>6c</v>
      </c>
      <c r="I71" s="298" t="str">
        <f>'2nd Class'!C30</f>
        <v>Tell what you can do while on a campout or hike to prevent or reduce the occurrence of the injuries listed in 2nd Class requirements 6a and 6b.</v>
      </c>
      <c r="J71" s="297" t="str">
        <f>IF('2nd Class'!O30&lt;&gt;"", IF(ISTEXT('2nd Class'!O30), "A", '2nd Class'!O30),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Class'!O30&lt;&gt;"", IF(ISTEXT('1st Class'!O30), "A", '1st Class'!O30),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IF(Tenderfoot!O27&lt;&gt;"",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Class'!O31&lt;&gt;"", IF(ISTEXT('2nd Class'!O31), "A", '2nd Class'!O31),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Class'!O32&lt;&gt;"", IF(ISTEXT('1st Class'!O32), "A", '1st Class'!O32),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IF(Tenderfoot!O28&lt;&gt;"",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Class'!O32&lt;&gt;"", IF(ISTEXT('2nd Class'!O32), "A", '2nd Class'!O32), "")</f>
        <v/>
      </c>
      <c r="K78" s="127"/>
      <c r="L78" s="296" t="str">
        <f>'1st Class'!B33</f>
        <v>7b</v>
      </c>
      <c r="M78" s="298" t="str">
        <f>'1st Class'!C33</f>
        <v>By yourself and with a partner, show how to transport a person from a smoke-filled room, and transport for at least 25 yards a person with a sprained ankle.</v>
      </c>
      <c r="N78" s="297" t="str">
        <f>IF('1st Class'!O33&lt;&gt;"", IF(ISTEXT('1st Class'!O33), "A", '1st Class'!O33),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IF(Tenderfoot!O30&lt;&gt;"",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Class'!O34&lt;&gt;"", IF(ISTEXT('2nd Class'!O34), "A", '2nd Class'!O34), "")</f>
        <v/>
      </c>
      <c r="K81" s="123"/>
      <c r="L81" s="296" t="str">
        <f>'1st Class'!B34</f>
        <v>7c</v>
      </c>
      <c r="M81" s="298" t="str">
        <f>'1st Class'!C34</f>
        <v>Tell the five most common signs of a heart attack.  Explain the steps/procedures in CPR.</v>
      </c>
      <c r="N81" s="297" t="str">
        <f>IF('1st Class'!O34&lt;&gt;"", IF(ISTEXT('1st Class'!O34), "A", '1st Class'!O34), "")</f>
        <v/>
      </c>
      <c r="O81" s="123"/>
      <c r="S81"/>
    </row>
    <row r="82" spans="1:19" ht="25.5" x14ac:dyDescent="0.2">
      <c r="A82" s="123"/>
      <c r="B82" s="123"/>
      <c r="C82" s="123"/>
      <c r="D82" s="165" t="str">
        <f>Tenderfoot!B31</f>
        <v>5b</v>
      </c>
      <c r="E82" s="166" t="str">
        <f>Tenderfoot!C31</f>
        <v>Describe what to do if you become lost on a hike or campout.</v>
      </c>
      <c r="F82" s="197" t="str">
        <f>IF(Tenderfoot!O31&lt;&gt;"",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IF(Tenderfoot!O32&lt;&gt;"",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Class'!O35&lt;&gt;"", IF(ISTEXT('1st Class'!O35), "A", '1st Class'!O35),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Class'!O35&lt;&gt;"", IF(ISTEXT('2nd Class'!O35), "A", '2nd Class'!O35),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IF(Tenderfoot!O34&lt;&gt;"",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Class'!O36&lt;&gt;"", IF(ISTEXT('1st Class'!O36), "A", '1st Class'!O36), "")</f>
        <v/>
      </c>
      <c r="O86" s="123"/>
      <c r="S86"/>
    </row>
    <row r="87" spans="1:19" ht="12.75" customHeight="1" x14ac:dyDescent="0.2">
      <c r="A87" s="123"/>
      <c r="B87" s="123"/>
      <c r="C87" s="123"/>
      <c r="D87" s="308"/>
      <c r="E87" s="165" t="str">
        <f>Tenderfoot!C35</f>
        <v>• Push-ups (number correctly done in 60 seconds)</v>
      </c>
      <c r="F87" s="197" t="str">
        <f>IF(Tenderfoot!O35&lt;&gt;"",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Class'!O36&lt;&gt;"", IF(ISTEXT('2nd Class'!O36), "A", '2nd Class'!O36),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IF(Tenderfoot!O36&lt;&gt;"", "A", "")</f>
        <v/>
      </c>
      <c r="G88" s="127"/>
      <c r="H88" s="296"/>
      <c r="I88" s="306"/>
      <c r="J88" s="297"/>
      <c r="K88" s="123"/>
      <c r="L88" s="196" t="str">
        <f>'1st Class'!B37</f>
        <v>7f</v>
      </c>
      <c r="M88" s="196" t="str">
        <f>'1st Class'!C37</f>
        <v>Explain how to obtain potable water in an emergency.</v>
      </c>
      <c r="N88" s="197" t="str">
        <f>IF('1st Class'!O37&lt;&gt;"", IF(ISTEXT('1st Class'!O37), "A", '1st Class'!O37), "")</f>
        <v/>
      </c>
      <c r="O88" s="123"/>
      <c r="S88"/>
    </row>
    <row r="89" spans="1:19" x14ac:dyDescent="0.2">
      <c r="A89" s="123"/>
      <c r="B89" s="123"/>
      <c r="C89" s="123"/>
      <c r="D89" s="308"/>
      <c r="E89" s="165" t="str">
        <f>Tenderfoot!C37</f>
        <v>• Back-saver sit-and-reach (distance stretched)</v>
      </c>
      <c r="F89" s="197" t="str">
        <f>IF(Tenderfoot!O37&lt;&gt;"",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IF(Tenderfoot!O38&lt;&gt;"",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Class'!O39&lt;&gt;"", IF(ISTEXT('1st Class'!O39), "A", '1st Class'!O39),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IF(Tenderfoot!O39&lt;&gt;"",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Class'!O40&lt;&gt;"", IF(ISTEXT('1st Class'!O40), "A", '1st Class'!O40), "")</f>
        <v/>
      </c>
      <c r="O93" s="123"/>
      <c r="S93"/>
    </row>
    <row r="94" spans="1:19" ht="12.75" customHeight="1" x14ac:dyDescent="0.2">
      <c r="A94" s="123"/>
      <c r="B94" s="123"/>
      <c r="C94" s="123"/>
      <c r="D94" s="308" t="str">
        <f>Tenderfoot!B40</f>
        <v>6c</v>
      </c>
      <c r="E94" s="165" t="str">
        <f>Tenderfoot!C40</f>
        <v>Show improvement in each activity after 30 days:</v>
      </c>
      <c r="F94" s="169" t="str">
        <f>IF(Tenderfoot!O40&lt;&gt;"", "A", "")</f>
        <v/>
      </c>
      <c r="G94" s="127"/>
      <c r="H94" s="296" t="str">
        <f>'2nd Class'!B38</f>
        <v>8a</v>
      </c>
      <c r="I94" s="306" t="str">
        <f>'2nd Class'!C38</f>
        <v>Participate in a flag ceremony for your school, religious institution, chartered organization, community, or Scouting activity.</v>
      </c>
      <c r="J94" s="297" t="str">
        <f>IF('2nd Class'!O38&lt;&gt;"", IF(ISTEXT('2nd Class'!O38), "A", '2nd Class'!O38), "")</f>
        <v/>
      </c>
      <c r="K94" s="123"/>
      <c r="L94" s="296"/>
      <c r="M94" s="298"/>
      <c r="N94" s="297"/>
      <c r="O94" s="123"/>
      <c r="S94"/>
    </row>
    <row r="95" spans="1:19" x14ac:dyDescent="0.2">
      <c r="A95" s="123"/>
      <c r="B95" s="123"/>
      <c r="C95" s="123"/>
      <c r="D95" s="308"/>
      <c r="E95" s="165" t="str">
        <f>Tenderfoot!C41</f>
        <v>• Push-ups (number correctly done in 60 seconds)</v>
      </c>
      <c r="F95" s="197" t="str">
        <f>IF(Tenderfoot!O41&lt;&gt;"",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IF(Tenderfoot!O42&lt;&gt;"", "A", "")</f>
        <v/>
      </c>
      <c r="G96" s="127"/>
      <c r="H96" s="196" t="str">
        <f>'2nd Class'!B39</f>
        <v>8b</v>
      </c>
      <c r="I96" s="196" t="str">
        <f>'2nd Class'!C39</f>
        <v>Explain what respect is due the flag of the United States</v>
      </c>
      <c r="J96" s="197" t="str">
        <f>IF('2nd Class'!O39&lt;&gt;"", IF(ISTEXT('2nd Class'!O39), "A", '2nd Class'!O39),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IF(Tenderfoot!O43&lt;&gt;"",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Class'!O40&lt;&gt;"", IF(ISTEXT('2nd Class'!O40), "A", '2nd Class'!O40), "")</f>
        <v/>
      </c>
      <c r="K97" s="123"/>
      <c r="L97" s="296" t="str">
        <f>'1st Class'!B42</f>
        <v>9a</v>
      </c>
      <c r="M97" s="298" t="str">
        <f>'1st Class'!C42</f>
        <v>Visit and discuss with a selected individual approved by your leader the constitutional rights and obligations of a U.S. citizen.</v>
      </c>
      <c r="N97" s="297" t="str">
        <f>IF('1st Class'!O42&lt;&gt;"", IF(ISTEXT('1st Class'!O42), "A", '1st Class'!O42), "")</f>
        <v/>
      </c>
      <c r="O97" s="123"/>
      <c r="S97"/>
    </row>
    <row r="98" spans="1:19" ht="12.75" customHeight="1" x14ac:dyDescent="0.2">
      <c r="A98" s="123"/>
      <c r="B98" s="123"/>
      <c r="C98" s="123"/>
      <c r="D98" s="308"/>
      <c r="E98" s="165" t="str">
        <f>Tenderfoot!C44</f>
        <v>• 1 mile walk/run (time)</v>
      </c>
      <c r="F98" s="197" t="str">
        <f>IF(Tenderfoot!O44&lt;&gt;"",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Class'!O43&lt;&gt;"", IF(ISTEXT('1st Class'!O43), "A", '1st Class'!O43), "")</f>
        <v/>
      </c>
      <c r="O99" s="123"/>
      <c r="S99"/>
    </row>
    <row r="100" spans="1:19" ht="25.5" x14ac:dyDescent="0.2">
      <c r="C100" s="123"/>
      <c r="D100" s="165" t="str">
        <f>Tenderfoot!B46</f>
        <v>7a</v>
      </c>
      <c r="E100" s="166" t="str">
        <f>Tenderfoot!C46</f>
        <v>Demonstrate how to display, raise, lower, and fold the US Flag.</v>
      </c>
      <c r="F100" s="197" t="str">
        <f>IF(Tenderfoot!O46&lt;&gt;"",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IF(Tenderfoot!O47&lt;&gt;"",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Class'!O41&lt;&gt;"", IF(ISTEXT('2nd Class'!O41), "A", '2nd Class'!O41),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Class'!O44&lt;&gt;"", IF(ISTEXT('1st Class'!O44), "A", '1st Class'!O44),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IF(Tenderfoot!O49&lt;&gt;"",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Class'!O45&lt;&gt;"", IF(ISTEXT('1st Class'!O45), "A", '1st Class'!O45),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Class'!O42&lt;&gt;"", IF(ISTEXT('2nd Class'!O42), "A", '2nd Class'!O42),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IF(Tenderfoot!O51&lt;&gt;"",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Class'!O47&lt;&gt;"", IF(ISTEXT('1st Class'!O47), "A", '1st Class'!O47),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IF(Tenderfoot!O52&lt;&gt;"", "A", "")</f>
        <v/>
      </c>
      <c r="H112" s="196" t="str">
        <f>'2nd Class'!B44</f>
        <v>9a</v>
      </c>
      <c r="I112" s="196" t="str">
        <f>'2nd Class'!C44</f>
        <v>Explain the three R's of personal safety and protection.</v>
      </c>
      <c r="J112" s="197" t="str">
        <f>IF('2nd Class'!O44&lt;&gt;"", IF(ISTEXT('2nd Class'!O44), "A", '2nd Class'!O44),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Class'!O45&lt;&gt;"", IF(ISTEXT('2nd Class'!O45), "A", '2nd Class'!O45),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IF(Tenderfoot!O53&lt;&gt;"",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Class'!O47&lt;&gt;"", IF(ISTEXT('2nd Class'!O47), "A", '2nd Class'!O47),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Class'!O49&lt;&gt;"", IF(ISTEXT('1st Class'!O49), "A", '1st Class'!O49),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Class'!O48&lt;&gt;"", IF(ISTEXT('2nd Class'!O48), "A", '2nd Class'!O48),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Class'!O50&lt;&gt;"", IF(ISTEXT('1st Class'!O50), "A", '1st Class'!O50), "")</f>
        <v/>
      </c>
    </row>
    <row r="122" spans="4:14" s="124" customFormat="1" ht="12.75" customHeight="1" x14ac:dyDescent="0.2">
      <c r="G122" s="163"/>
      <c r="H122" s="196">
        <f>'2nd Class'!B49</f>
        <v>12</v>
      </c>
      <c r="I122" s="195" t="str">
        <f>'2nd Class'!C49</f>
        <v>Successfully complete  your board of review for the Second Class rank.</v>
      </c>
      <c r="J122" s="197" t="str">
        <f>IF('2nd Class'!O49&lt;&gt;"", IF(ISTEXT('2nd Class'!O49), "A", '2nd Class'!O49),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Class'!O51&lt;&gt;"", IF(ISTEXT('1st Class'!O51), "A", '1st Class'!O51),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N97:N98"/>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85:E85"/>
    <mergeCell ref="D86:D90"/>
    <mergeCell ref="L86:L87"/>
    <mergeCell ref="M86:M87"/>
    <mergeCell ref="N86:N87"/>
    <mergeCell ref="H87:H92"/>
    <mergeCell ref="I87:I92"/>
    <mergeCell ref="J87:J92"/>
    <mergeCell ref="L89:M89"/>
    <mergeCell ref="L90:L92"/>
    <mergeCell ref="M90:M92"/>
    <mergeCell ref="N90:N92"/>
    <mergeCell ref="D91:D93"/>
    <mergeCell ref="E91:E93"/>
    <mergeCell ref="F91:F93"/>
    <mergeCell ref="H93:I93"/>
    <mergeCell ref="L93:L95"/>
    <mergeCell ref="M93:M95"/>
    <mergeCell ref="N93:N95"/>
    <mergeCell ref="D94:D98"/>
    <mergeCell ref="H94:H95"/>
    <mergeCell ref="I94:I95"/>
    <mergeCell ref="J94:J95"/>
    <mergeCell ref="L96:M96"/>
    <mergeCell ref="J78:J79"/>
    <mergeCell ref="L78:L80"/>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74:D76"/>
    <mergeCell ref="E74:E76"/>
    <mergeCell ref="F74:F76"/>
    <mergeCell ref="H74:H77"/>
    <mergeCell ref="I74:I77"/>
    <mergeCell ref="D77:D78"/>
    <mergeCell ref="E77:E78"/>
    <mergeCell ref="F77:F78"/>
    <mergeCell ref="H78:H79"/>
    <mergeCell ref="I78:I79"/>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61:E61"/>
    <mergeCell ref="H61:H68"/>
    <mergeCell ref="I61:I68"/>
    <mergeCell ref="D62:D70"/>
    <mergeCell ref="D52:D53"/>
    <mergeCell ref="E52:E53"/>
    <mergeCell ref="D71:D73"/>
    <mergeCell ref="E71:E73"/>
    <mergeCell ref="F71:F73"/>
    <mergeCell ref="H71:H73"/>
    <mergeCell ref="I71:I73"/>
    <mergeCell ref="F52:F53"/>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M58:M63"/>
    <mergeCell ref="N58:N63"/>
    <mergeCell ref="J61:J68"/>
    <mergeCell ref="L64:M64"/>
    <mergeCell ref="L67:L68"/>
    <mergeCell ref="M67:M68"/>
    <mergeCell ref="D59:D60"/>
    <mergeCell ref="E59:E60"/>
    <mergeCell ref="F59:F60"/>
    <mergeCell ref="H60:I60"/>
    <mergeCell ref="N48:N51"/>
    <mergeCell ref="D49:D51"/>
    <mergeCell ref="E49:E51"/>
    <mergeCell ref="F49:F51"/>
    <mergeCell ref="H51:I51"/>
    <mergeCell ref="L47:M47"/>
    <mergeCell ref="D48:E48"/>
    <mergeCell ref="H48:H50"/>
    <mergeCell ref="I48:I50"/>
    <mergeCell ref="J48:J50"/>
    <mergeCell ref="L48:L51"/>
    <mergeCell ref="M48:M51"/>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F46:F47"/>
    <mergeCell ref="F44:F45"/>
    <mergeCell ref="L38:M38"/>
    <mergeCell ref="H39:H40"/>
    <mergeCell ref="I39:I40"/>
    <mergeCell ref="J39:J40"/>
    <mergeCell ref="L39:L41"/>
    <mergeCell ref="M39:M41"/>
    <mergeCell ref="D31:D33"/>
    <mergeCell ref="E31:E33"/>
    <mergeCell ref="F31:F33"/>
    <mergeCell ref="L32:M32"/>
    <mergeCell ref="D34:D35"/>
    <mergeCell ref="E34:E35"/>
    <mergeCell ref="F34:F35"/>
    <mergeCell ref="H34:H35"/>
    <mergeCell ref="I34:I35"/>
    <mergeCell ref="J34:J35"/>
    <mergeCell ref="L35:L36"/>
    <mergeCell ref="M35:M36"/>
    <mergeCell ref="H36:H37"/>
    <mergeCell ref="I36:I37"/>
    <mergeCell ref="J36:J37"/>
    <mergeCell ref="H38:I38"/>
    <mergeCell ref="D38:F39"/>
    <mergeCell ref="D24:D25"/>
    <mergeCell ref="E24:E25"/>
    <mergeCell ref="F24:F25"/>
    <mergeCell ref="L24:L27"/>
    <mergeCell ref="M24:M27"/>
    <mergeCell ref="D26:D27"/>
    <mergeCell ref="E26:E27"/>
    <mergeCell ref="F26:F27"/>
    <mergeCell ref="H26:H29"/>
    <mergeCell ref="I26:I29"/>
    <mergeCell ref="J26:J29"/>
    <mergeCell ref="D28:D29"/>
    <mergeCell ref="E28:E29"/>
    <mergeCell ref="F28:F29"/>
    <mergeCell ref="L28:L31"/>
    <mergeCell ref="M28:M31"/>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H3:I3"/>
    <mergeCell ref="L3:M3"/>
    <mergeCell ref="H4:H8"/>
    <mergeCell ref="I4:I8"/>
    <mergeCell ref="J4:J8"/>
    <mergeCell ref="L4:L8"/>
    <mergeCell ref="M4:M8"/>
    <mergeCell ref="H30:H33"/>
    <mergeCell ref="I30:I33"/>
    <mergeCell ref="J30:J33"/>
    <mergeCell ref="L9:L12"/>
    <mergeCell ref="M14:M18"/>
    <mergeCell ref="H19:H20"/>
    <mergeCell ref="I19:I20"/>
    <mergeCell ref="J19:J20"/>
    <mergeCell ref="L19:L21"/>
    <mergeCell ref="M19:M21"/>
    <mergeCell ref="H21:H25"/>
    <mergeCell ref="I21:I25"/>
    <mergeCell ref="J21:J25"/>
    <mergeCell ref="L22:L23"/>
    <mergeCell ref="M22:M23"/>
    <mergeCell ref="D5:D7"/>
    <mergeCell ref="E5:E7"/>
    <mergeCell ref="F5:F7"/>
    <mergeCell ref="D8:D9"/>
    <mergeCell ref="E8:E9"/>
    <mergeCell ref="F8:F9"/>
    <mergeCell ref="H9:H11"/>
    <mergeCell ref="I9:I11"/>
    <mergeCell ref="J9:J11"/>
    <mergeCell ref="L1:N2"/>
    <mergeCell ref="D1:F2"/>
    <mergeCell ref="H1:J2"/>
    <mergeCell ref="N35:N36"/>
    <mergeCell ref="N19:N21"/>
    <mergeCell ref="N22:N23"/>
    <mergeCell ref="N24:N27"/>
    <mergeCell ref="N28:N31"/>
    <mergeCell ref="A1:B2"/>
    <mergeCell ref="D3:D4"/>
    <mergeCell ref="E3:E4"/>
    <mergeCell ref="F3:F4"/>
    <mergeCell ref="D22:D23"/>
    <mergeCell ref="E22:E23"/>
    <mergeCell ref="F22:F23"/>
    <mergeCell ref="N4:N8"/>
    <mergeCell ref="M9:M12"/>
    <mergeCell ref="N9:N12"/>
    <mergeCell ref="D10:D12"/>
    <mergeCell ref="E10:E12"/>
    <mergeCell ref="F10:F12"/>
    <mergeCell ref="L13:M13"/>
    <mergeCell ref="A14:B14"/>
    <mergeCell ref="L14:L1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13</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IF(Scout!P3&lt;&gt;"",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Class'!P4&lt;&gt;"", IF(ISTEXT('2nd Class'!P4), "A", '2nd Class'!P4),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Class'!P4&lt;&gt;"", IF(ISTEXT('1st Class'!P4), "A", '1st Class'!P4),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IF(Scout!P4&lt;&gt;"", "A", "")</f>
        <v/>
      </c>
      <c r="G5" s="127"/>
      <c r="H5" s="296"/>
      <c r="I5" s="307"/>
      <c r="J5" s="297"/>
      <c r="L5" s="296"/>
      <c r="M5" s="307"/>
      <c r="N5" s="297"/>
      <c r="O5"/>
      <c r="S5"/>
    </row>
    <row r="6" spans="1:19" ht="12.75" customHeight="1" x14ac:dyDescent="0.2">
      <c r="A6" s="131" t="s">
        <v>156</v>
      </c>
      <c r="B6" s="176" t="str">
        <f>Scout!P2</f>
        <v/>
      </c>
      <c r="C6" s="130"/>
      <c r="D6" s="300"/>
      <c r="E6" s="299"/>
      <c r="F6" s="295"/>
      <c r="G6" s="127"/>
      <c r="H6" s="296"/>
      <c r="I6" s="307"/>
      <c r="J6" s="297"/>
      <c r="L6" s="296"/>
      <c r="M6" s="307"/>
      <c r="N6" s="297"/>
      <c r="O6"/>
      <c r="S6"/>
    </row>
    <row r="7" spans="1:19" ht="12.75" customHeight="1" x14ac:dyDescent="0.2">
      <c r="A7" s="131" t="s">
        <v>15</v>
      </c>
      <c r="B7" s="176" t="str">
        <f>Tenderfoot!P2</f>
        <v/>
      </c>
      <c r="C7" s="130"/>
      <c r="D7" s="300"/>
      <c r="E7" s="299"/>
      <c r="F7" s="295"/>
      <c r="G7" s="127"/>
      <c r="H7" s="296"/>
      <c r="I7" s="307"/>
      <c r="J7" s="297"/>
      <c r="L7" s="296"/>
      <c r="M7" s="307"/>
      <c r="N7" s="297"/>
      <c r="O7"/>
      <c r="S7"/>
    </row>
    <row r="8" spans="1:19" ht="12.75" customHeight="1" x14ac:dyDescent="0.2">
      <c r="A8" s="131" t="s">
        <v>17</v>
      </c>
      <c r="B8" s="176" t="str">
        <f>'2nd Class'!P2</f>
        <v/>
      </c>
      <c r="C8" s="130"/>
      <c r="D8" s="300" t="str">
        <f>Scout!B5</f>
        <v>1c</v>
      </c>
      <c r="E8" s="299" t="str">
        <f>Scout!C5</f>
        <v>Demonstrate the Boy Scout sign, salute, and handshake.  Explain when they should be used.</v>
      </c>
      <c r="F8" s="295" t="str">
        <f>IF(Scout!P5&lt;&gt;"", "A", "")</f>
        <v/>
      </c>
      <c r="G8" s="127"/>
      <c r="H8" s="296"/>
      <c r="I8" s="307"/>
      <c r="J8" s="297"/>
      <c r="L8" s="296"/>
      <c r="M8" s="307"/>
      <c r="N8" s="297"/>
      <c r="O8"/>
      <c r="S8"/>
    </row>
    <row r="9" spans="1:19" ht="12.75" customHeight="1" x14ac:dyDescent="0.2">
      <c r="A9" s="131" t="s">
        <v>16</v>
      </c>
      <c r="B9" s="176" t="str">
        <f>'1st Class'!P2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Class'!P5&lt;&gt;"", IF(ISTEXT('2nd Class'!P5), "A", '2nd Class'!P5),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Class'!P5&lt;&gt;"", IF(ISTEXT('1st Class'!P5), "A", '1st Class'!P5),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IF(Scout!P6&lt;&gt;"",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Class'!P6&lt;&gt;"", IF(ISTEXT('2nd Class'!P6), "A", '2nd Class'!P6),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IF(Scout!P7&lt;&gt;"",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Class'!P7&lt;&gt;"", IF(ISTEXT('1st Class'!P7), "A", '1st Class'!P7),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IF(Scout!P8&lt;&gt;"",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Class'!P8&lt;&gt;"", IF(ISTEXT('2nd Class'!P8), "A", '2nd Class'!P8),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IF(Scout!P10&lt;&gt;"", "A", "")</f>
        <v/>
      </c>
      <c r="G18" s="127"/>
      <c r="H18" s="296"/>
      <c r="I18" s="298"/>
      <c r="J18" s="297"/>
      <c r="L18" s="296"/>
      <c r="M18" s="306"/>
      <c r="N18" s="297"/>
      <c r="O18"/>
      <c r="S18"/>
    </row>
    <row r="19" spans="1:19" ht="12.75" customHeight="1" x14ac:dyDescent="0.2">
      <c r="A19" s="148" t="s">
        <v>38</v>
      </c>
      <c r="B19" s="149" t="str">
        <f>'Troop Meetings'!P6</f>
        <v/>
      </c>
      <c r="D19" s="142" t="str">
        <f>Scout!B11</f>
        <v>2b</v>
      </c>
      <c r="E19" s="139" t="str">
        <f>Scout!C11</f>
        <v>Describe the four steps of Boy Scout advancement.</v>
      </c>
      <c r="F19" s="198" t="str">
        <f>IF(Scout!P11&lt;&gt;"", "A", "")</f>
        <v/>
      </c>
      <c r="G19" s="127"/>
      <c r="H19" s="296" t="str">
        <f>'2nd Class'!B9</f>
        <v>2b</v>
      </c>
      <c r="I19" s="298" t="str">
        <f>'2nd Class'!C9</f>
        <v>Use the tools listed in Tenderfoot requirement 3d to prepare tinder, kindling, and fuel wood for a cooking fire.</v>
      </c>
      <c r="J19" s="297" t="str">
        <f>IF('2nd Class'!P9&lt;&gt;"", IF(ISTEXT('2nd Class'!P9), "A", '2nd Class'!P9), "")</f>
        <v/>
      </c>
      <c r="L19" s="296" t="str">
        <f>'1st Class'!B8</f>
        <v>2b</v>
      </c>
      <c r="M19" s="298" t="str">
        <f>'1st Class'!C8</f>
        <v>Using the menu planned in 1st Class requirement 2a, make a list showing a budget and the food amounts needed to feed three or more boys.  Secure the ingredients.</v>
      </c>
      <c r="N19" s="297" t="str">
        <f>IF('1st Class'!P8&lt;&gt;"", IF(ISTEXT('1st Class'!P8), "A", '1st Class'!P8), "")</f>
        <v/>
      </c>
      <c r="O19"/>
      <c r="S19"/>
    </row>
    <row r="20" spans="1:19" x14ac:dyDescent="0.2">
      <c r="A20" s="148" t="s">
        <v>39</v>
      </c>
      <c r="B20" s="149" t="str">
        <f>Outings!P6</f>
        <v/>
      </c>
      <c r="C20" s="147"/>
      <c r="D20" s="142" t="str">
        <f>Scout!B12</f>
        <v>2c</v>
      </c>
      <c r="E20" s="139" t="str">
        <f>Scout!C12</f>
        <v>Describe the Boy Scout ranks and how they are earned.</v>
      </c>
      <c r="F20" s="198" t="str">
        <f>IF(Scout!P12&lt;&gt;"", "A", "")</f>
        <v/>
      </c>
      <c r="G20" s="127"/>
      <c r="H20" s="296"/>
      <c r="I20" s="298"/>
      <c r="J20" s="297"/>
      <c r="L20" s="296"/>
      <c r="M20" s="298"/>
      <c r="N20" s="297"/>
      <c r="O20"/>
      <c r="S20"/>
    </row>
    <row r="21" spans="1:19" ht="12.75" customHeight="1" x14ac:dyDescent="0.2">
      <c r="A21" s="148" t="s">
        <v>40</v>
      </c>
      <c r="B21" s="149" t="str">
        <f>'Nights Camping'!P7</f>
        <v/>
      </c>
      <c r="C21" s="150"/>
      <c r="D21" s="142" t="str">
        <f>Scout!B13</f>
        <v>2d</v>
      </c>
      <c r="E21" s="139" t="str">
        <f>Scout!C13</f>
        <v>Describe what merit badges are and how they are earned.</v>
      </c>
      <c r="F21" s="198" t="str">
        <f>IF(Scout!P13&lt;&gt;"",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Class'!P10&lt;&gt;"", IF(ISTEXT('2nd Class'!P10), "A", '2nd Class'!P10), "")</f>
        <v/>
      </c>
      <c r="L21" s="296"/>
      <c r="M21" s="298"/>
      <c r="N21" s="297"/>
      <c r="O21"/>
      <c r="S21"/>
    </row>
    <row r="22" spans="1:19" ht="12.75" customHeight="1" x14ac:dyDescent="0.2">
      <c r="A22" s="148" t="s">
        <v>41</v>
      </c>
      <c r="B22" s="149" t="str">
        <f>'Nights Camping'!P6</f>
        <v/>
      </c>
      <c r="C22" s="130"/>
      <c r="D22" s="300" t="str">
        <f>Scout!B14</f>
        <v>3a</v>
      </c>
      <c r="E22" s="299" t="str">
        <f>Scout!C14</f>
        <v>Explain the patrol method.  Describe the types of patrols that are used in your troop.</v>
      </c>
      <c r="F22" s="295" t="str">
        <f>IF(Scout!P14&lt;&gt;"", "A", "")</f>
        <v/>
      </c>
      <c r="G22" s="127"/>
      <c r="H22" s="296"/>
      <c r="I22" s="298"/>
      <c r="J22" s="297"/>
      <c r="L22" s="296" t="str">
        <f>'1st Class'!B9</f>
        <v>2c</v>
      </c>
      <c r="M22" s="298" t="str">
        <f>'1st Class'!C9</f>
        <v>Show which pans, utensils, and other gear will be needed to cook and serve these meals.</v>
      </c>
      <c r="N22" s="297" t="str">
        <f>IF('1st Class'!P9&lt;&gt;"", IF(ISTEXT('1st Class'!P9), "A", '1st Class'!P9),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IF(Scout!P15&lt;&gt;"",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Class'!P10&lt;&gt;"", IF(ISTEXT('1st Class'!P10), "A", '1st Class'!P10),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IF(Scout!P16&lt;&gt;"",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Class'!P11&lt;&gt;"", IF(ISTEXT('2nd Class'!P11), "A", '2nd Class'!P11), "")</f>
        <v/>
      </c>
      <c r="L26" s="296"/>
      <c r="M26" s="307"/>
      <c r="N26" s="297"/>
      <c r="O26"/>
      <c r="S26"/>
    </row>
    <row r="27" spans="1:19" ht="12.75" customHeight="1" x14ac:dyDescent="0.2">
      <c r="A27" s="155" t="str">
        <f>IF(Tenderfoot!P55="","",Tenderfoot!P55)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IF(Scout!P17&lt;&gt;"",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Class'!P11&lt;&gt;"", IF(ISTEXT('1st Class'!P11), "A", '1st Class'!P11), "")</f>
        <v/>
      </c>
      <c r="O28"/>
      <c r="S28"/>
    </row>
    <row r="29" spans="1:19" ht="12.75" customHeight="1" x14ac:dyDescent="0.2">
      <c r="A29" s="156" t="str">
        <f>IF('2nd Class'!P51="","",'2nd Class'!P51)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IF(Scout!P18&lt;&gt;"",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Class'!P12&lt;&gt;"", IF(ISTEXT('2nd Class'!P12), "A", '2nd Class'!P12), "")</f>
        <v/>
      </c>
      <c r="L30" s="296"/>
      <c r="M30" s="298"/>
      <c r="N30" s="297"/>
      <c r="O30"/>
      <c r="S30"/>
    </row>
    <row r="31" spans="1:19" ht="12.75" customHeight="1" x14ac:dyDescent="0.2">
      <c r="A31" s="158" t="str">
        <f>IF('1st Class'!P53="","",'1st Class'!P53)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IF(Scout!P19&lt;&gt;"",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Class'!P13&lt;&gt;"", IF(ISTEXT('1st Class'!P13), "A", '1st Class'!P13),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IF(Scout!P20&lt;&gt;"", "A", "")</f>
        <v/>
      </c>
      <c r="G34" s="152"/>
      <c r="H34" s="296" t="str">
        <f>'2nd Class'!B13</f>
        <v>2f</v>
      </c>
      <c r="I34" s="298" t="str">
        <f>'2nd Class'!C13</f>
        <v>Demonstrate tying the sheet bend knot. Describe a situation in which you would use this knot.</v>
      </c>
      <c r="J34" s="297" t="str">
        <f>IF('2nd Class'!P13&lt;&gt;"", IF(ISTEXT('2nd Class'!P13), "A", '2nd Class'!P13), "")</f>
        <v/>
      </c>
      <c r="L34" s="196" t="str">
        <f>'1st Class'!B14</f>
        <v>3b</v>
      </c>
      <c r="M34" s="196" t="str">
        <f>'1st Class'!C14</f>
        <v>Demonstrate tying the timber hitch and clove hitch.</v>
      </c>
      <c r="N34" s="197" t="str">
        <f>IF('1st Class'!P14&lt;&gt;"", IF(ISTEXT('1st Class'!P14), "A", '1st Class'!P14),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Class'!P15&lt;&gt;"", IF(ISTEXT('1st Class'!P15), "A", '1st Class'!P15),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Class'!P14&lt;&gt;"", IF(ISTEXT('2nd Class'!P14), "A", '2nd Class'!P14),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Class'!P16&lt;&gt;"", IF(ISTEXT('1st Class'!P16), "A", '1st Class'!P16),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Class'!P16&lt;&gt;"", IF(ISTEXT('2nd Class'!P16), "A", '2nd Class'!P16), "")</f>
        <v/>
      </c>
      <c r="L39" s="296" t="str">
        <f>'1st Class'!B18</f>
        <v>4a</v>
      </c>
      <c r="M39" s="298" t="str">
        <f>'1st Class'!C18</f>
        <v>Using a map and compass, complete an orienteering course that covers at least one mile and requires measuring the height and/or width of designated items.</v>
      </c>
      <c r="N39" s="297" t="str">
        <f>IF('1st Class'!P18&lt;&gt;"", IF(ISTEXT('1st Class'!P18), "A", '1st Class'!P18),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IF(Tenderfoot!P4&lt;&gt;"", "A", "")</f>
        <v/>
      </c>
      <c r="G41" s="127"/>
      <c r="H41" s="296" t="str">
        <f>'2nd Class'!B17</f>
        <v>3b</v>
      </c>
      <c r="I41" s="306" t="str">
        <f>'2nd Class'!C17</f>
        <v>Using a compass and map together, take a 5-mile hike or a 10-mile bike ride approved by your adult leader and your parent or guardian.</v>
      </c>
      <c r="J41" s="297" t="str">
        <f>IF('2nd Class'!P17&lt;&gt;"", IF(ISTEXT('2nd Class'!P17), "A", '2nd Class'!P17),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Class'!P19&lt;&gt;"", IF(ISTEXT('1st Class'!P19), "A", '1st Class'!P19),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Class'!P18&lt;&gt;"", IF(ISTEXT('2nd Class'!P18), "A", '2nd Class'!P18),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IF(Tenderfoot!P5&lt;&gt;"",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Class'!P19&lt;&gt;"", IF(ISTEXT('2nd Class'!P19), "A", '2nd Class'!P19),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IF(Tenderfoot!P6&lt;&gt;"",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Class'!P21&lt;&gt;"", IF(ISTEXT('2nd Class'!P21), "A", '2nd Class'!P21),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Class'!P21&lt;&gt;"", IF(ISTEXT('1st Class'!P21), "A", '1st Class'!P21),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IF(Tenderfoot!P8&lt;&gt;"",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IF(Tenderfoot!P9&lt;&gt;"", "A", "")</f>
        <v/>
      </c>
      <c r="G52" s="127"/>
      <c r="H52" s="196" t="str">
        <f>'2nd Class'!B23</f>
        <v>5a</v>
      </c>
      <c r="I52" s="196" t="str">
        <f>'2nd Class'!C23</f>
        <v>Tell what precautions must be taken for a safe swim.</v>
      </c>
      <c r="J52" s="197" t="str">
        <f>IF('2nd Class'!P23&lt;&gt;"", IF(ISTEXT('2nd Class'!P23), "A", '2nd Class'!P23), "")</f>
        <v/>
      </c>
      <c r="L52" s="296" t="str">
        <f>'1st Class'!B22</f>
        <v>5b</v>
      </c>
      <c r="M52" s="298" t="str">
        <f>'1st Class'!C22</f>
        <v>Identify two ways to obtain a weather forecast for an upcoming activity.  Explain why weather forecasts are important when planning an event.</v>
      </c>
      <c r="N52" s="297" t="str">
        <f>IF('1st Class'!P22&lt;&gt;"", IF(ISTEXT('1st Class'!P22), "A", '1st Class'!P22),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Class'!P24&lt;&gt;"", IF(ISTEXT('2nd Class'!P24), "A", '2nd Class'!P24),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IF(Tenderfoot!P10&lt;&gt;"", "A", "")</f>
        <v/>
      </c>
      <c r="G54" s="127"/>
      <c r="H54" s="296" t="str">
        <f>'2nd Class'!B25</f>
        <v>5c</v>
      </c>
      <c r="I54" s="298" t="str">
        <f>'2nd Class'!C25</f>
        <v>Demonstrate water rescue methods by reaching with your arm or leg, by reaching with a suitable object, and by throwing lines and objects.</v>
      </c>
      <c r="J54" s="297" t="str">
        <f>IF('2nd Class'!P25&lt;&gt;"", IF(ISTEXT('2nd Class'!P25), "A", '2nd Class'!P25),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Class'!P23&lt;&gt;"", IF(ISTEXT('1st Class'!P23), "A", '1st Class'!P23), "")</f>
        <v/>
      </c>
      <c r="O55"/>
      <c r="S55"/>
    </row>
    <row r="56" spans="1:19" ht="12.75" customHeight="1" x14ac:dyDescent="0.2">
      <c r="A56" s="183"/>
      <c r="B56" s="137"/>
      <c r="C56" s="123"/>
      <c r="D56" s="165" t="str">
        <f>Tenderfoot!B12</f>
        <v>3a</v>
      </c>
      <c r="E56" s="165" t="str">
        <f>Tenderfoot!C12</f>
        <v>Demonstrate a practical use of the square knot.</v>
      </c>
      <c r="F56" s="197" t="str">
        <f>IF(Tenderfoot!P12&lt;&gt;"",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IF(Tenderfoot!P13&lt;&gt;"",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Class'!P26&lt;&gt;"", IF(ISTEXT('2nd Class'!P26), "A", '2nd Class'!P26),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IF(Tenderfoot!P14&lt;&gt;"",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Class'!P24&lt;&gt;"", IF(ISTEXT('1st Class'!P24), "A", '1st Class'!P24),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IF(Tenderfoot!P15&lt;&gt;"",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Class'!P28&lt;&gt;"", IF(ISTEXT('2nd Class'!P28), "A", '2nd Class'!P28),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IF(Tenderfoot!P17&lt;&gt;"", UPPER(Tenderfoot!P17),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IF(Tenderfoot!P18&lt;&gt;"",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IF(Tenderfoot!P19&lt;&gt;"",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IF(Tenderfoot!P20&lt;&gt;"", "A", "")</f>
        <v/>
      </c>
      <c r="G65" s="127"/>
      <c r="H65" s="308"/>
      <c r="I65" s="298"/>
      <c r="J65" s="297"/>
      <c r="L65" s="196" t="str">
        <f>'1st Class'!B26</f>
        <v>6a</v>
      </c>
      <c r="M65" s="196" t="str">
        <f>'1st Class'!C26</f>
        <v>Successfully complete the BSA swimmer test.</v>
      </c>
      <c r="N65" s="197" t="str">
        <f>IF('1st Class'!P26&lt;&gt;"", IF(ISTEXT('1st Class'!P26), "A", '1st Class'!P26), "")</f>
        <v/>
      </c>
      <c r="O65"/>
      <c r="S65"/>
    </row>
    <row r="66" spans="1:19" ht="12.75" customHeight="1" x14ac:dyDescent="0.2">
      <c r="A66" s="201"/>
      <c r="B66" s="202"/>
      <c r="C66" s="123"/>
      <c r="D66" s="308"/>
      <c r="E66" s="165" t="str">
        <f>Tenderfoot!C21</f>
        <v>• Bites or stings of insects and ticks</v>
      </c>
      <c r="F66" s="197" t="str">
        <f>IF(Tenderfoot!P21&lt;&gt;"", "A", "")</f>
        <v/>
      </c>
      <c r="G66" s="127"/>
      <c r="H66" s="308"/>
      <c r="I66" s="298"/>
      <c r="J66" s="297"/>
      <c r="L66" s="196" t="str">
        <f>'1st Class'!B27</f>
        <v>6b</v>
      </c>
      <c r="M66" s="196" t="str">
        <f>'1st Class'!C27</f>
        <v>Tell what precautions must be taken for a safe trip afloat.</v>
      </c>
      <c r="N66" s="197" t="str">
        <f>IF('1st Class'!P27&lt;&gt;"", IF(ISTEXT('1st Class'!P27), "A", '1st Class'!P27), "")</f>
        <v/>
      </c>
      <c r="O66"/>
      <c r="S66"/>
    </row>
    <row r="67" spans="1:19" x14ac:dyDescent="0.2">
      <c r="A67" s="123"/>
      <c r="B67" s="123"/>
      <c r="C67" s="123"/>
      <c r="D67" s="308"/>
      <c r="E67" s="165" t="str">
        <f>Tenderfoot!C22</f>
        <v>• Venomous snakebite</v>
      </c>
      <c r="F67" s="197" t="str">
        <f>IF(Tenderfoot!P22&lt;&gt;"", "A", "")</f>
        <v/>
      </c>
      <c r="G67" s="127"/>
      <c r="H67" s="308"/>
      <c r="I67" s="298"/>
      <c r="J67" s="297"/>
      <c r="L67" s="296" t="str">
        <f>'1st Class'!B28</f>
        <v>6c</v>
      </c>
      <c r="M67" s="298" t="str">
        <f>'1st Class'!C28</f>
        <v>Identify the basic parts of a canoe, kayak, or other boat.  Identify the parts of a paddle or an oar.</v>
      </c>
      <c r="N67" s="297" t="str">
        <f>IF('1st Class'!P28&lt;&gt;"", IF(ISTEXT('1st Class'!P28), "A", '1st Class'!P28), "")</f>
        <v/>
      </c>
      <c r="O67"/>
      <c r="S67"/>
    </row>
    <row r="68" spans="1:19" ht="12.75" customHeight="1" x14ac:dyDescent="0.2">
      <c r="A68" s="123"/>
      <c r="B68" s="123"/>
      <c r="C68" s="123"/>
      <c r="D68" s="308"/>
      <c r="E68" s="165" t="str">
        <f>Tenderfoot!C23</f>
        <v>• Nosebleed</v>
      </c>
      <c r="F68" s="197" t="str">
        <f>IF(Tenderfoot!P23&lt;&gt;"",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IF(Tenderfoot!P24&lt;&gt;"", "A", "")</f>
        <v/>
      </c>
      <c r="G69" s="152"/>
      <c r="H69" s="296" t="str">
        <f>'2nd Class'!B29</f>
        <v>6b</v>
      </c>
      <c r="I69" s="298" t="str">
        <f>'2nd Class'!C29</f>
        <v>Show what to do for "hurry" cases of stopped breathing, stroke, severe bleeding, and ingested poisoning.</v>
      </c>
      <c r="J69" s="297" t="str">
        <f>IF('2nd Class'!P29&lt;&gt;"", IF(ISTEXT('2nd Class'!P29), "A", '2nd Class'!P29), "")</f>
        <v/>
      </c>
      <c r="L69" s="296" t="str">
        <f>'1st Class'!B29</f>
        <v>6d</v>
      </c>
      <c r="M69" s="298" t="str">
        <f>'1st Class'!C29</f>
        <v>Describe proper body positioning in a watercraft, depending on the type and size of the vessel.  Explain the importance of proper body position in the boat.</v>
      </c>
      <c r="N69" s="297" t="str">
        <f>IF('1st Class'!P29&lt;&gt;"", IF(ISTEXT('1st Class'!P29), "A", '1st Class'!P29), "")</f>
        <v/>
      </c>
      <c r="O69"/>
      <c r="S69"/>
    </row>
    <row r="70" spans="1:19" ht="12.75" customHeight="1" x14ac:dyDescent="0.2">
      <c r="A70" s="123"/>
      <c r="B70" s="123"/>
      <c r="C70" s="123"/>
      <c r="D70" s="308"/>
      <c r="E70" s="165" t="str">
        <f>Tenderfoot!C25</f>
        <v>• Choking</v>
      </c>
      <c r="F70" s="197" t="str">
        <f>IF(Tenderfoot!P25&lt;&gt;"",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IF(Tenderfoot!P26&lt;&gt;"", "A", "")</f>
        <v/>
      </c>
      <c r="G71" s="127"/>
      <c r="H71" s="296" t="str">
        <f>'2nd Class'!B30</f>
        <v>6c</v>
      </c>
      <c r="I71" s="298" t="str">
        <f>'2nd Class'!C30</f>
        <v>Tell what you can do while on a campout or hike to prevent or reduce the occurrence of the injuries listed in 2nd Class requirements 6a and 6b.</v>
      </c>
      <c r="J71" s="297" t="str">
        <f>IF('2nd Class'!P30&lt;&gt;"", IF(ISTEXT('2nd Class'!P30), "A", '2nd Class'!P30),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Class'!P30&lt;&gt;"", IF(ISTEXT('1st Class'!P30), "A", '1st Class'!P30),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IF(Tenderfoot!P27&lt;&gt;"",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Class'!P31&lt;&gt;"", IF(ISTEXT('2nd Class'!P31), "A", '2nd Class'!P31),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Class'!P32&lt;&gt;"", IF(ISTEXT('1st Class'!P32), "A", '1st Class'!P32),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IF(Tenderfoot!P28&lt;&gt;"",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Class'!P32&lt;&gt;"", IF(ISTEXT('2nd Class'!P32), "A", '2nd Class'!P32), "")</f>
        <v/>
      </c>
      <c r="K78" s="127"/>
      <c r="L78" s="296" t="str">
        <f>'1st Class'!B33</f>
        <v>7b</v>
      </c>
      <c r="M78" s="298" t="str">
        <f>'1st Class'!C33</f>
        <v>By yourself and with a partner, show how to transport a person from a smoke-filled room, and transport for at least 25 yards a person with a sprained ankle.</v>
      </c>
      <c r="N78" s="297" t="str">
        <f>IF('1st Class'!P33&lt;&gt;"", IF(ISTEXT('1st Class'!P33), "A", '1st Class'!P33),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IF(Tenderfoot!P30&lt;&gt;"",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Class'!P34&lt;&gt;"", IF(ISTEXT('2nd Class'!P34), "A", '2nd Class'!P34), "")</f>
        <v/>
      </c>
      <c r="K81" s="123"/>
      <c r="L81" s="296" t="str">
        <f>'1st Class'!B34</f>
        <v>7c</v>
      </c>
      <c r="M81" s="298" t="str">
        <f>'1st Class'!C34</f>
        <v>Tell the five most common signs of a heart attack.  Explain the steps/procedures in CPR.</v>
      </c>
      <c r="N81" s="297" t="str">
        <f>IF('1st Class'!P34&lt;&gt;"", IF(ISTEXT('1st Class'!P34), "A", '1st Class'!P34), "")</f>
        <v/>
      </c>
      <c r="O81" s="123"/>
      <c r="S81"/>
    </row>
    <row r="82" spans="1:19" ht="25.5" x14ac:dyDescent="0.2">
      <c r="A82" s="123"/>
      <c r="B82" s="123"/>
      <c r="C82" s="123"/>
      <c r="D82" s="165" t="str">
        <f>Tenderfoot!B31</f>
        <v>5b</v>
      </c>
      <c r="E82" s="166" t="str">
        <f>Tenderfoot!C31</f>
        <v>Describe what to do if you become lost on a hike or campout.</v>
      </c>
      <c r="F82" s="197" t="str">
        <f>IF(Tenderfoot!P31&lt;&gt;"",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IF(Tenderfoot!P32&lt;&gt;"",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Class'!P35&lt;&gt;"", IF(ISTEXT('1st Class'!P35), "A", '1st Class'!P35),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Class'!P35&lt;&gt;"", IF(ISTEXT('2nd Class'!P35), "A", '2nd Class'!P35),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IF(Tenderfoot!P34&lt;&gt;"",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Class'!P36&lt;&gt;"", IF(ISTEXT('1st Class'!P36), "A", '1st Class'!P36), "")</f>
        <v/>
      </c>
      <c r="O86" s="123"/>
      <c r="S86"/>
    </row>
    <row r="87" spans="1:19" ht="12.75" customHeight="1" x14ac:dyDescent="0.2">
      <c r="A87" s="123"/>
      <c r="B87" s="123"/>
      <c r="C87" s="123"/>
      <c r="D87" s="308"/>
      <c r="E87" s="165" t="str">
        <f>Tenderfoot!C35</f>
        <v>• Push-ups (number correctly done in 60 seconds)</v>
      </c>
      <c r="F87" s="197" t="str">
        <f>IF(Tenderfoot!P35&lt;&gt;"",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Class'!P36&lt;&gt;"", IF(ISTEXT('2nd Class'!P36), "A", '2nd Class'!P36),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IF(Tenderfoot!P36&lt;&gt;"", "A", "")</f>
        <v/>
      </c>
      <c r="G88" s="127"/>
      <c r="H88" s="296"/>
      <c r="I88" s="306"/>
      <c r="J88" s="297"/>
      <c r="K88" s="123"/>
      <c r="L88" s="196" t="str">
        <f>'1st Class'!B37</f>
        <v>7f</v>
      </c>
      <c r="M88" s="196" t="str">
        <f>'1st Class'!C37</f>
        <v>Explain how to obtain potable water in an emergency.</v>
      </c>
      <c r="N88" s="197" t="str">
        <f>IF('1st Class'!P37&lt;&gt;"", IF(ISTEXT('1st Class'!P37), "A", '1st Class'!P37), "")</f>
        <v/>
      </c>
      <c r="O88" s="123"/>
      <c r="S88"/>
    </row>
    <row r="89" spans="1:19" x14ac:dyDescent="0.2">
      <c r="A89" s="123"/>
      <c r="B89" s="123"/>
      <c r="C89" s="123"/>
      <c r="D89" s="308"/>
      <c r="E89" s="165" t="str">
        <f>Tenderfoot!C37</f>
        <v>• Back-saver sit-and-reach (distance stretched)</v>
      </c>
      <c r="F89" s="197" t="str">
        <f>IF(Tenderfoot!P37&lt;&gt;"",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IF(Tenderfoot!P38&lt;&gt;"",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Class'!P39&lt;&gt;"", IF(ISTEXT('1st Class'!P39), "A", '1st Class'!P39),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IF(Tenderfoot!P39&lt;&gt;"",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Class'!P40&lt;&gt;"", IF(ISTEXT('1st Class'!P40), "A", '1st Class'!P40), "")</f>
        <v/>
      </c>
      <c r="O93" s="123"/>
      <c r="S93"/>
    </row>
    <row r="94" spans="1:19" ht="12.75" customHeight="1" x14ac:dyDescent="0.2">
      <c r="A94" s="123"/>
      <c r="B94" s="123"/>
      <c r="C94" s="123"/>
      <c r="D94" s="308" t="str">
        <f>Tenderfoot!B40</f>
        <v>6c</v>
      </c>
      <c r="E94" s="165" t="str">
        <f>Tenderfoot!C40</f>
        <v>Show improvement in each activity after 30 days:</v>
      </c>
      <c r="F94" s="169" t="str">
        <f>IF(Tenderfoot!P40&lt;&gt;"", "A", "")</f>
        <v/>
      </c>
      <c r="G94" s="127"/>
      <c r="H94" s="296" t="str">
        <f>'2nd Class'!B38</f>
        <v>8a</v>
      </c>
      <c r="I94" s="306" t="str">
        <f>'2nd Class'!C38</f>
        <v>Participate in a flag ceremony for your school, religious institution, chartered organization, community, or Scouting activity.</v>
      </c>
      <c r="J94" s="297" t="str">
        <f>IF('2nd Class'!P38&lt;&gt;"", IF(ISTEXT('2nd Class'!P38), "A", '2nd Class'!P38), "")</f>
        <v/>
      </c>
      <c r="K94" s="123"/>
      <c r="L94" s="296"/>
      <c r="M94" s="298"/>
      <c r="N94" s="297"/>
      <c r="O94" s="123"/>
      <c r="S94"/>
    </row>
    <row r="95" spans="1:19" x14ac:dyDescent="0.2">
      <c r="A95" s="123"/>
      <c r="B95" s="123"/>
      <c r="C95" s="123"/>
      <c r="D95" s="308"/>
      <c r="E95" s="165" t="str">
        <f>Tenderfoot!C41</f>
        <v>• Push-ups (number correctly done in 60 seconds)</v>
      </c>
      <c r="F95" s="197" t="str">
        <f>IF(Tenderfoot!P41&lt;&gt;"",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IF(Tenderfoot!P42&lt;&gt;"", "A", "")</f>
        <v/>
      </c>
      <c r="G96" s="127"/>
      <c r="H96" s="196" t="str">
        <f>'2nd Class'!B39</f>
        <v>8b</v>
      </c>
      <c r="I96" s="196" t="str">
        <f>'2nd Class'!C39</f>
        <v>Explain what respect is due the flag of the United States</v>
      </c>
      <c r="J96" s="197" t="str">
        <f>IF('2nd Class'!P39&lt;&gt;"", IF(ISTEXT('2nd Class'!P39), "A", '2nd Class'!P39),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IF(Tenderfoot!P43&lt;&gt;"",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Class'!P40&lt;&gt;"", IF(ISTEXT('2nd Class'!P40), "A", '2nd Class'!P40), "")</f>
        <v/>
      </c>
      <c r="K97" s="123"/>
      <c r="L97" s="296" t="str">
        <f>'1st Class'!B42</f>
        <v>9a</v>
      </c>
      <c r="M97" s="298" t="str">
        <f>'1st Class'!C42</f>
        <v>Visit and discuss with a selected individual approved by your leader the constitutional rights and obligations of a U.S. citizen.</v>
      </c>
      <c r="N97" s="297" t="str">
        <f>IF('1st Class'!P42&lt;&gt;"", IF(ISTEXT('1st Class'!P42), "A", '1st Class'!P42), "")</f>
        <v/>
      </c>
      <c r="O97" s="123"/>
      <c r="S97"/>
    </row>
    <row r="98" spans="1:19" ht="12.75" customHeight="1" x14ac:dyDescent="0.2">
      <c r="A98" s="123"/>
      <c r="B98" s="123"/>
      <c r="C98" s="123"/>
      <c r="D98" s="308"/>
      <c r="E98" s="165" t="str">
        <f>Tenderfoot!C44</f>
        <v>• 1 mile walk/run (time)</v>
      </c>
      <c r="F98" s="197" t="str">
        <f>IF(Tenderfoot!P44&lt;&gt;"",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Class'!P43&lt;&gt;"", IF(ISTEXT('1st Class'!P43), "A", '1st Class'!P43), "")</f>
        <v/>
      </c>
      <c r="O99" s="123"/>
      <c r="S99"/>
    </row>
    <row r="100" spans="1:19" ht="25.5" x14ac:dyDescent="0.2">
      <c r="C100" s="123"/>
      <c r="D100" s="165" t="str">
        <f>Tenderfoot!B46</f>
        <v>7a</v>
      </c>
      <c r="E100" s="166" t="str">
        <f>Tenderfoot!C46</f>
        <v>Demonstrate how to display, raise, lower, and fold the US Flag.</v>
      </c>
      <c r="F100" s="197" t="str">
        <f>IF(Tenderfoot!P46&lt;&gt;"",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IF(Tenderfoot!P47&lt;&gt;"",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Class'!P41&lt;&gt;"", IF(ISTEXT('2nd Class'!P41), "A", '2nd Class'!P41),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Class'!P44&lt;&gt;"", IF(ISTEXT('1st Class'!P44), "A", '1st Class'!P44),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IF(Tenderfoot!P49&lt;&gt;"",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Class'!P45&lt;&gt;"", IF(ISTEXT('1st Class'!P45), "A", '1st Class'!P45),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Class'!P42&lt;&gt;"", IF(ISTEXT('2nd Class'!P42), "A", '2nd Class'!P42),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IF(Tenderfoot!P51&lt;&gt;"",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Class'!P47&lt;&gt;"", IF(ISTEXT('1st Class'!P47), "A", '1st Class'!P47),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IF(Tenderfoot!P52&lt;&gt;"", "A", "")</f>
        <v/>
      </c>
      <c r="H112" s="196" t="str">
        <f>'2nd Class'!B44</f>
        <v>9a</v>
      </c>
      <c r="I112" s="196" t="str">
        <f>'2nd Class'!C44</f>
        <v>Explain the three R's of personal safety and protection.</v>
      </c>
      <c r="J112" s="197" t="str">
        <f>IF('2nd Class'!P44&lt;&gt;"", IF(ISTEXT('2nd Class'!P44), "A", '2nd Class'!P44),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Class'!P45&lt;&gt;"", IF(ISTEXT('2nd Class'!P45), "A", '2nd Class'!P45),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IF(Tenderfoot!P53&lt;&gt;"",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Class'!P47&lt;&gt;"", IF(ISTEXT('2nd Class'!P47), "A", '2nd Class'!P47),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Class'!P49&lt;&gt;"", IF(ISTEXT('1st Class'!P49), "A", '1st Class'!P49),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Class'!P48&lt;&gt;"", IF(ISTEXT('2nd Class'!P48), "A", '2nd Class'!P48),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Class'!P50&lt;&gt;"", IF(ISTEXT('1st Class'!P50), "A", '1st Class'!P50), "")</f>
        <v/>
      </c>
    </row>
    <row r="122" spans="4:14" s="124" customFormat="1" ht="12.75" customHeight="1" x14ac:dyDescent="0.2">
      <c r="G122" s="163"/>
      <c r="H122" s="196">
        <f>'2nd Class'!B49</f>
        <v>12</v>
      </c>
      <c r="I122" s="195" t="str">
        <f>'2nd Class'!C49</f>
        <v>Successfully complete  your board of review for the Second Class rank.</v>
      </c>
      <c r="J122" s="197" t="str">
        <f>IF('2nd Class'!P49&lt;&gt;"", IF(ISTEXT('2nd Class'!P49), "A", '2nd Class'!P49),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Class'!P51&lt;&gt;"", IF(ISTEXT('1st Class'!P51), "A", '1st Class'!P51),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91:D93"/>
    <mergeCell ref="E91:E93"/>
    <mergeCell ref="F91:F93"/>
    <mergeCell ref="H93:I93"/>
    <mergeCell ref="L93:L95"/>
    <mergeCell ref="M93:M95"/>
    <mergeCell ref="N93:N95"/>
    <mergeCell ref="D94:D98"/>
    <mergeCell ref="H94:H95"/>
    <mergeCell ref="I94:I95"/>
    <mergeCell ref="J94:J95"/>
    <mergeCell ref="L96:M96"/>
    <mergeCell ref="N97:N98"/>
    <mergeCell ref="L86:L87"/>
    <mergeCell ref="M86:M87"/>
    <mergeCell ref="N86:N87"/>
    <mergeCell ref="H87:H92"/>
    <mergeCell ref="I87:I92"/>
    <mergeCell ref="J87:J92"/>
    <mergeCell ref="L89:M89"/>
    <mergeCell ref="L90:L92"/>
    <mergeCell ref="M90:M92"/>
    <mergeCell ref="N90:N92"/>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85:E85"/>
    <mergeCell ref="D86:D90"/>
    <mergeCell ref="H74:H77"/>
    <mergeCell ref="I74:I77"/>
    <mergeCell ref="D77:D78"/>
    <mergeCell ref="E77:E78"/>
    <mergeCell ref="F77:F78"/>
    <mergeCell ref="H78:H79"/>
    <mergeCell ref="I78:I79"/>
    <mergeCell ref="J78:J79"/>
    <mergeCell ref="L78:L80"/>
    <mergeCell ref="D71:D73"/>
    <mergeCell ref="E71:E73"/>
    <mergeCell ref="F71:F73"/>
    <mergeCell ref="H71:H73"/>
    <mergeCell ref="I71:I73"/>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74:D76"/>
    <mergeCell ref="E74:E76"/>
    <mergeCell ref="F74:F76"/>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D59:D60"/>
    <mergeCell ref="E59:E60"/>
    <mergeCell ref="F59:F60"/>
    <mergeCell ref="H60:I60"/>
    <mergeCell ref="D61:E61"/>
    <mergeCell ref="H61:H68"/>
    <mergeCell ref="I61:I68"/>
    <mergeCell ref="D62:D70"/>
    <mergeCell ref="D52:D53"/>
    <mergeCell ref="E52:E53"/>
    <mergeCell ref="H39:H40"/>
    <mergeCell ref="I39:I40"/>
    <mergeCell ref="N48:N51"/>
    <mergeCell ref="D49:D51"/>
    <mergeCell ref="E49:E51"/>
    <mergeCell ref="F49:F51"/>
    <mergeCell ref="H51:I51"/>
    <mergeCell ref="L47:M47"/>
    <mergeCell ref="D48:E48"/>
    <mergeCell ref="H48:H50"/>
    <mergeCell ref="I48:I50"/>
    <mergeCell ref="J48:J50"/>
    <mergeCell ref="L48:L51"/>
    <mergeCell ref="M48:M51"/>
    <mergeCell ref="E31:E33"/>
    <mergeCell ref="F31:F33"/>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D28:D29"/>
    <mergeCell ref="E28:E29"/>
    <mergeCell ref="F28:F29"/>
    <mergeCell ref="L28:L31"/>
    <mergeCell ref="M28:M31"/>
    <mergeCell ref="J39:J40"/>
    <mergeCell ref="L39:L41"/>
    <mergeCell ref="M39:M41"/>
    <mergeCell ref="L32:M32"/>
    <mergeCell ref="D34:D35"/>
    <mergeCell ref="E34:E35"/>
    <mergeCell ref="F34:F35"/>
    <mergeCell ref="H34:H35"/>
    <mergeCell ref="I34:I35"/>
    <mergeCell ref="J34:J35"/>
    <mergeCell ref="L35:L36"/>
    <mergeCell ref="M35:M36"/>
    <mergeCell ref="H36:H37"/>
    <mergeCell ref="I36:I37"/>
    <mergeCell ref="J36:J37"/>
    <mergeCell ref="H30:H33"/>
    <mergeCell ref="I30:I33"/>
    <mergeCell ref="J30:J33"/>
    <mergeCell ref="D31:D33"/>
    <mergeCell ref="D22:D23"/>
    <mergeCell ref="E22:E23"/>
    <mergeCell ref="F22:F23"/>
    <mergeCell ref="L22:L23"/>
    <mergeCell ref="M22:M23"/>
    <mergeCell ref="H19:H20"/>
    <mergeCell ref="I19:I20"/>
    <mergeCell ref="J19:J20"/>
    <mergeCell ref="L19:L21"/>
    <mergeCell ref="M19:M21"/>
    <mergeCell ref="H21:H25"/>
    <mergeCell ref="I21:I25"/>
    <mergeCell ref="J21:J25"/>
    <mergeCell ref="D24:D25"/>
    <mergeCell ref="E24:E25"/>
    <mergeCell ref="F24:F25"/>
    <mergeCell ref="L24:L27"/>
    <mergeCell ref="M24:M27"/>
    <mergeCell ref="D26:D27"/>
    <mergeCell ref="E26:E27"/>
    <mergeCell ref="F26:F27"/>
    <mergeCell ref="H26:H29"/>
    <mergeCell ref="I26:I29"/>
    <mergeCell ref="J26:J29"/>
    <mergeCell ref="A14:B14"/>
    <mergeCell ref="L14:L18"/>
    <mergeCell ref="M14:M18"/>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L4:L8"/>
    <mergeCell ref="M4:M8"/>
    <mergeCell ref="N35:N36"/>
    <mergeCell ref="N19:N21"/>
    <mergeCell ref="N22:N23"/>
    <mergeCell ref="N24:N27"/>
    <mergeCell ref="N28:N31"/>
    <mergeCell ref="N4:N8"/>
    <mergeCell ref="D5:D7"/>
    <mergeCell ref="E5:E7"/>
    <mergeCell ref="F5:F7"/>
    <mergeCell ref="D8:D9"/>
    <mergeCell ref="E8:E9"/>
    <mergeCell ref="F8:F9"/>
    <mergeCell ref="H9:H11"/>
    <mergeCell ref="I9:I11"/>
    <mergeCell ref="J9:J11"/>
    <mergeCell ref="L9:L12"/>
    <mergeCell ref="M9:M12"/>
    <mergeCell ref="N9:N12"/>
    <mergeCell ref="D10:D12"/>
    <mergeCell ref="E10:E12"/>
    <mergeCell ref="F10:F12"/>
    <mergeCell ref="L13:M13"/>
    <mergeCell ref="A1:B2"/>
    <mergeCell ref="D3:D4"/>
    <mergeCell ref="E3:E4"/>
    <mergeCell ref="F3:F4"/>
    <mergeCell ref="L1:N2"/>
    <mergeCell ref="D1:F2"/>
    <mergeCell ref="H1:J2"/>
    <mergeCell ref="M58:M63"/>
    <mergeCell ref="N58:N63"/>
    <mergeCell ref="J61:J68"/>
    <mergeCell ref="L64:M64"/>
    <mergeCell ref="L67:L68"/>
    <mergeCell ref="M67:M68"/>
    <mergeCell ref="F46:F47"/>
    <mergeCell ref="F44:F45"/>
    <mergeCell ref="F52:F53"/>
    <mergeCell ref="D38:F39"/>
    <mergeCell ref="H38:I38"/>
    <mergeCell ref="L38:M38"/>
    <mergeCell ref="H3:I3"/>
    <mergeCell ref="L3:M3"/>
    <mergeCell ref="H4:H8"/>
    <mergeCell ref="I4:I8"/>
    <mergeCell ref="J4:J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14</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IF(Scout!Q3&lt;&gt;"",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Class'!Q4&lt;&gt;"", IF(ISTEXT('2nd Class'!Q4), "A", '2nd Class'!Q4),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Class'!Q4&lt;&gt;"", IF(ISTEXT('1st Class'!Q4), "A", '1st Class'!Q4),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IF(Scout!Q4&lt;&gt;"", "A", "")</f>
        <v/>
      </c>
      <c r="G5" s="127"/>
      <c r="H5" s="296"/>
      <c r="I5" s="307"/>
      <c r="J5" s="297"/>
      <c r="L5" s="296"/>
      <c r="M5" s="307"/>
      <c r="N5" s="297"/>
      <c r="O5"/>
      <c r="S5"/>
    </row>
    <row r="6" spans="1:19" ht="12.75" customHeight="1" x14ac:dyDescent="0.2">
      <c r="A6" s="131" t="s">
        <v>156</v>
      </c>
      <c r="B6" s="176" t="str">
        <f>Scout!Q2</f>
        <v/>
      </c>
      <c r="C6" s="130"/>
      <c r="D6" s="300"/>
      <c r="E6" s="299"/>
      <c r="F6" s="295"/>
      <c r="G6" s="127"/>
      <c r="H6" s="296"/>
      <c r="I6" s="307"/>
      <c r="J6" s="297"/>
      <c r="L6" s="296"/>
      <c r="M6" s="307"/>
      <c r="N6" s="297"/>
      <c r="O6"/>
      <c r="S6"/>
    </row>
    <row r="7" spans="1:19" ht="12.75" customHeight="1" x14ac:dyDescent="0.2">
      <c r="A7" s="131" t="s">
        <v>15</v>
      </c>
      <c r="B7" s="176" t="str">
        <f>Tenderfoot!Q2</f>
        <v/>
      </c>
      <c r="C7" s="130"/>
      <c r="D7" s="300"/>
      <c r="E7" s="299"/>
      <c r="F7" s="295"/>
      <c r="G7" s="127"/>
      <c r="H7" s="296"/>
      <c r="I7" s="307"/>
      <c r="J7" s="297"/>
      <c r="L7" s="296"/>
      <c r="M7" s="307"/>
      <c r="N7" s="297"/>
      <c r="O7"/>
      <c r="S7"/>
    </row>
    <row r="8" spans="1:19" ht="12.75" customHeight="1" x14ac:dyDescent="0.2">
      <c r="A8" s="131" t="s">
        <v>17</v>
      </c>
      <c r="B8" s="176" t="str">
        <f>'2nd Class'!Q2</f>
        <v/>
      </c>
      <c r="C8" s="130"/>
      <c r="D8" s="300" t="str">
        <f>Scout!B5</f>
        <v>1c</v>
      </c>
      <c r="E8" s="299" t="str">
        <f>Scout!C5</f>
        <v>Demonstrate the Boy Scout sign, salute, and handshake.  Explain when they should be used.</v>
      </c>
      <c r="F8" s="295" t="str">
        <f>IF(Scout!Q5&lt;&gt;"", "A", "")</f>
        <v/>
      </c>
      <c r="G8" s="127"/>
      <c r="H8" s="296"/>
      <c r="I8" s="307"/>
      <c r="J8" s="297"/>
      <c r="L8" s="296"/>
      <c r="M8" s="307"/>
      <c r="N8" s="297"/>
      <c r="O8"/>
      <c r="S8"/>
    </row>
    <row r="9" spans="1:19" ht="12.75" customHeight="1" x14ac:dyDescent="0.2">
      <c r="A9" s="131" t="s">
        <v>16</v>
      </c>
      <c r="B9" s="176" t="str">
        <f>'1st Class'!Q2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Class'!Q5&lt;&gt;"", IF(ISTEXT('2nd Class'!Q5), "A", '2nd Class'!Q5),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Class'!Q5&lt;&gt;"", IF(ISTEXT('1st Class'!Q5), "A", '1st Class'!Q5),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IF(Scout!Q6&lt;&gt;"",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Class'!Q6&lt;&gt;"", IF(ISTEXT('2nd Class'!Q6), "A", '2nd Class'!Q6),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IF(Scout!Q7&lt;&gt;"",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Class'!Q7&lt;&gt;"", IF(ISTEXT('1st Class'!Q7), "A", '1st Class'!Q7),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IF(Scout!Q8&lt;&gt;"",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Class'!Q8&lt;&gt;"", IF(ISTEXT('2nd Class'!Q8), "A", '2nd Class'!Q8),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IF(Scout!Q10&lt;&gt;"", "A", "")</f>
        <v/>
      </c>
      <c r="G18" s="127"/>
      <c r="H18" s="296"/>
      <c r="I18" s="298"/>
      <c r="J18" s="297"/>
      <c r="L18" s="296"/>
      <c r="M18" s="306"/>
      <c r="N18" s="297"/>
      <c r="O18"/>
      <c r="S18"/>
    </row>
    <row r="19" spans="1:19" ht="12.75" customHeight="1" x14ac:dyDescent="0.2">
      <c r="A19" s="148" t="s">
        <v>38</v>
      </c>
      <c r="B19" s="149" t="str">
        <f>'Troop Meetings'!Q6</f>
        <v/>
      </c>
      <c r="D19" s="142" t="str">
        <f>Scout!B11</f>
        <v>2b</v>
      </c>
      <c r="E19" s="139" t="str">
        <f>Scout!C11</f>
        <v>Describe the four steps of Boy Scout advancement.</v>
      </c>
      <c r="F19" s="198" t="str">
        <f>IF(Scout!Q11&lt;&gt;"", "A", "")</f>
        <v/>
      </c>
      <c r="G19" s="127"/>
      <c r="H19" s="296" t="str">
        <f>'2nd Class'!B9</f>
        <v>2b</v>
      </c>
      <c r="I19" s="298" t="str">
        <f>'2nd Class'!C9</f>
        <v>Use the tools listed in Tenderfoot requirement 3d to prepare tinder, kindling, and fuel wood for a cooking fire.</v>
      </c>
      <c r="J19" s="297" t="str">
        <f>IF('2nd Class'!Q9&lt;&gt;"", IF(ISTEXT('2nd Class'!Q9), "A", '2nd Class'!Q9), "")</f>
        <v/>
      </c>
      <c r="L19" s="296" t="str">
        <f>'1st Class'!B8</f>
        <v>2b</v>
      </c>
      <c r="M19" s="298" t="str">
        <f>'1st Class'!C8</f>
        <v>Using the menu planned in 1st Class requirement 2a, make a list showing a budget and the food amounts needed to feed three or more boys.  Secure the ingredients.</v>
      </c>
      <c r="N19" s="297" t="str">
        <f>IF('1st Class'!Q8&lt;&gt;"", IF(ISTEXT('1st Class'!Q8), "A", '1st Class'!Q8), "")</f>
        <v/>
      </c>
      <c r="O19"/>
      <c r="S19"/>
    </row>
    <row r="20" spans="1:19" x14ac:dyDescent="0.2">
      <c r="A20" s="148" t="s">
        <v>39</v>
      </c>
      <c r="B20" s="149" t="str">
        <f>Outings!Q6</f>
        <v/>
      </c>
      <c r="C20" s="147"/>
      <c r="D20" s="142" t="str">
        <f>Scout!B12</f>
        <v>2c</v>
      </c>
      <c r="E20" s="139" t="str">
        <f>Scout!C12</f>
        <v>Describe the Boy Scout ranks and how they are earned.</v>
      </c>
      <c r="F20" s="198" t="str">
        <f>IF(Scout!Q12&lt;&gt;"", "A", "")</f>
        <v/>
      </c>
      <c r="G20" s="127"/>
      <c r="H20" s="296"/>
      <c r="I20" s="298"/>
      <c r="J20" s="297"/>
      <c r="L20" s="296"/>
      <c r="M20" s="298"/>
      <c r="N20" s="297"/>
      <c r="O20"/>
      <c r="S20"/>
    </row>
    <row r="21" spans="1:19" ht="12.75" customHeight="1" x14ac:dyDescent="0.2">
      <c r="A21" s="148" t="s">
        <v>40</v>
      </c>
      <c r="B21" s="149" t="str">
        <f>'Nights Camping'!Q7</f>
        <v/>
      </c>
      <c r="C21" s="150"/>
      <c r="D21" s="142" t="str">
        <f>Scout!B13</f>
        <v>2d</v>
      </c>
      <c r="E21" s="139" t="str">
        <f>Scout!C13</f>
        <v>Describe what merit badges are and how they are earned.</v>
      </c>
      <c r="F21" s="198" t="str">
        <f>IF(Scout!Q13&lt;&gt;"",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Class'!Q10&lt;&gt;"", IF(ISTEXT('2nd Class'!Q10), "A", '2nd Class'!Q10), "")</f>
        <v/>
      </c>
      <c r="L21" s="296"/>
      <c r="M21" s="298"/>
      <c r="N21" s="297"/>
      <c r="O21"/>
      <c r="S21"/>
    </row>
    <row r="22" spans="1:19" ht="12.75" customHeight="1" x14ac:dyDescent="0.2">
      <c r="A22" s="148" t="s">
        <v>41</v>
      </c>
      <c r="B22" s="149" t="str">
        <f>'Nights Camping'!Q6</f>
        <v/>
      </c>
      <c r="C22" s="130"/>
      <c r="D22" s="300" t="str">
        <f>Scout!B14</f>
        <v>3a</v>
      </c>
      <c r="E22" s="299" t="str">
        <f>Scout!C14</f>
        <v>Explain the patrol method.  Describe the types of patrols that are used in your troop.</v>
      </c>
      <c r="F22" s="295" t="str">
        <f>IF(Scout!Q14&lt;&gt;"", "A", "")</f>
        <v/>
      </c>
      <c r="G22" s="127"/>
      <c r="H22" s="296"/>
      <c r="I22" s="298"/>
      <c r="J22" s="297"/>
      <c r="L22" s="296" t="str">
        <f>'1st Class'!B9</f>
        <v>2c</v>
      </c>
      <c r="M22" s="298" t="str">
        <f>'1st Class'!C9</f>
        <v>Show which pans, utensils, and other gear will be needed to cook and serve these meals.</v>
      </c>
      <c r="N22" s="297" t="str">
        <f>IF('1st Class'!Q9&lt;&gt;"", IF(ISTEXT('1st Class'!Q9), "A", '1st Class'!Q9),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IF(Scout!Q15&lt;&gt;"",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Class'!Q10&lt;&gt;"", IF(ISTEXT('1st Class'!Q10), "A", '1st Class'!Q10),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IF(Scout!Q16&lt;&gt;"",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Class'!Q11&lt;&gt;"", IF(ISTEXT('2nd Class'!Q11), "A", '2nd Class'!Q11), "")</f>
        <v/>
      </c>
      <c r="L26" s="296"/>
      <c r="M26" s="307"/>
      <c r="N26" s="297"/>
      <c r="O26"/>
      <c r="S26"/>
    </row>
    <row r="27" spans="1:19" ht="12.75" customHeight="1" x14ac:dyDescent="0.2">
      <c r="A27" s="155" t="str">
        <f>IF(Tenderfoot!Q55="","",Tenderfoot!Q55)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IF(Scout!Q17&lt;&gt;"",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Class'!Q11&lt;&gt;"", IF(ISTEXT('1st Class'!Q11), "A", '1st Class'!Q11), "")</f>
        <v/>
      </c>
      <c r="O28"/>
      <c r="S28"/>
    </row>
    <row r="29" spans="1:19" ht="12.75" customHeight="1" x14ac:dyDescent="0.2">
      <c r="A29" s="156" t="str">
        <f>IF('2nd Class'!Q51="","",'2nd Class'!Q51)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IF(Scout!Q18&lt;&gt;"",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Class'!Q12&lt;&gt;"", IF(ISTEXT('2nd Class'!Q12), "A", '2nd Class'!Q12), "")</f>
        <v/>
      </c>
      <c r="L30" s="296"/>
      <c r="M30" s="298"/>
      <c r="N30" s="297"/>
      <c r="O30"/>
      <c r="S30"/>
    </row>
    <row r="31" spans="1:19" ht="12.75" customHeight="1" x14ac:dyDescent="0.2">
      <c r="A31" s="158" t="str">
        <f>IF('1st Class'!Q53="","",'1st Class'!Q53)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IF(Scout!Q19&lt;&gt;"",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Class'!Q13&lt;&gt;"", IF(ISTEXT('1st Class'!Q13), "A", '1st Class'!Q13),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IF(Scout!Q20&lt;&gt;"", "A", "")</f>
        <v/>
      </c>
      <c r="G34" s="152"/>
      <c r="H34" s="296" t="str">
        <f>'2nd Class'!B13</f>
        <v>2f</v>
      </c>
      <c r="I34" s="298" t="str">
        <f>'2nd Class'!C13</f>
        <v>Demonstrate tying the sheet bend knot. Describe a situation in which you would use this knot.</v>
      </c>
      <c r="J34" s="297" t="str">
        <f>IF('2nd Class'!Q13&lt;&gt;"", IF(ISTEXT('2nd Class'!Q13), "A", '2nd Class'!Q13), "")</f>
        <v/>
      </c>
      <c r="L34" s="196" t="str">
        <f>'1st Class'!B14</f>
        <v>3b</v>
      </c>
      <c r="M34" s="196" t="str">
        <f>'1st Class'!C14</f>
        <v>Demonstrate tying the timber hitch and clove hitch.</v>
      </c>
      <c r="N34" s="197" t="str">
        <f>IF('1st Class'!Q14&lt;&gt;"", IF(ISTEXT('1st Class'!Q14), "A", '1st Class'!Q14),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Class'!Q15&lt;&gt;"", IF(ISTEXT('1st Class'!Q15), "A", '1st Class'!Q15),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Class'!Q14&lt;&gt;"", IF(ISTEXT('2nd Class'!Q14), "A", '2nd Class'!Q14),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Class'!Q16&lt;&gt;"", IF(ISTEXT('1st Class'!Q16), "A", '1st Class'!Q16),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Class'!Q16&lt;&gt;"", IF(ISTEXT('2nd Class'!Q16), "A", '2nd Class'!Q16), "")</f>
        <v/>
      </c>
      <c r="L39" s="296" t="str">
        <f>'1st Class'!B18</f>
        <v>4a</v>
      </c>
      <c r="M39" s="298" t="str">
        <f>'1st Class'!C18</f>
        <v>Using a map and compass, complete an orienteering course that covers at least one mile and requires measuring the height and/or width of designated items.</v>
      </c>
      <c r="N39" s="297" t="str">
        <f>IF('1st Class'!Q18&lt;&gt;"", IF(ISTEXT('1st Class'!Q18), "A", '1st Class'!Q18),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IF(Tenderfoot!Q4&lt;&gt;"", "A", "")</f>
        <v/>
      </c>
      <c r="G41" s="127"/>
      <c r="H41" s="296" t="str">
        <f>'2nd Class'!B17</f>
        <v>3b</v>
      </c>
      <c r="I41" s="306" t="str">
        <f>'2nd Class'!C17</f>
        <v>Using a compass and map together, take a 5-mile hike or a 10-mile bike ride approved by your adult leader and your parent or guardian.</v>
      </c>
      <c r="J41" s="297" t="str">
        <f>IF('2nd Class'!Q17&lt;&gt;"", IF(ISTEXT('2nd Class'!Q17), "A", '2nd Class'!Q17),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Class'!Q19&lt;&gt;"", IF(ISTEXT('1st Class'!Q19), "A", '1st Class'!Q19),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Class'!Q18&lt;&gt;"", IF(ISTEXT('2nd Class'!Q18), "A", '2nd Class'!Q18),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IF(Tenderfoot!Q5&lt;&gt;"",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Class'!Q19&lt;&gt;"", IF(ISTEXT('2nd Class'!Q19), "A", '2nd Class'!Q19),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IF(Tenderfoot!Q6&lt;&gt;"",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Class'!Q21&lt;&gt;"", IF(ISTEXT('2nd Class'!Q21), "A", '2nd Class'!Q21),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Class'!Q21&lt;&gt;"", IF(ISTEXT('1st Class'!Q21), "A", '1st Class'!Q21),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IF(Tenderfoot!Q8&lt;&gt;"",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IF(Tenderfoot!Q9&lt;&gt;"", "A", "")</f>
        <v/>
      </c>
      <c r="G52" s="127"/>
      <c r="H52" s="196" t="str">
        <f>'2nd Class'!B23</f>
        <v>5a</v>
      </c>
      <c r="I52" s="196" t="str">
        <f>'2nd Class'!C23</f>
        <v>Tell what precautions must be taken for a safe swim.</v>
      </c>
      <c r="J52" s="197" t="str">
        <f>IF('2nd Class'!Q23&lt;&gt;"", IF(ISTEXT('2nd Class'!Q23), "A", '2nd Class'!Q23), "")</f>
        <v/>
      </c>
      <c r="L52" s="296" t="str">
        <f>'1st Class'!B22</f>
        <v>5b</v>
      </c>
      <c r="M52" s="298" t="str">
        <f>'1st Class'!C22</f>
        <v>Identify two ways to obtain a weather forecast for an upcoming activity.  Explain why weather forecasts are important when planning an event.</v>
      </c>
      <c r="N52" s="297" t="str">
        <f>IF('1st Class'!Q22&lt;&gt;"", IF(ISTEXT('1st Class'!Q22), "A", '1st Class'!Q22),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Class'!Q24&lt;&gt;"", IF(ISTEXT('2nd Class'!Q24), "A", '2nd Class'!Q24),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IF(Tenderfoot!Q10&lt;&gt;"", "A", "")</f>
        <v/>
      </c>
      <c r="G54" s="127"/>
      <c r="H54" s="296" t="str">
        <f>'2nd Class'!B25</f>
        <v>5c</v>
      </c>
      <c r="I54" s="298" t="str">
        <f>'2nd Class'!C25</f>
        <v>Demonstrate water rescue methods by reaching with your arm or leg, by reaching with a suitable object, and by throwing lines and objects.</v>
      </c>
      <c r="J54" s="297" t="str">
        <f>IF('2nd Class'!Q25&lt;&gt;"", IF(ISTEXT('2nd Class'!Q25), "A", '2nd Class'!Q25),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Class'!Q23&lt;&gt;"", IF(ISTEXT('1st Class'!Q23), "A", '1st Class'!Q23), "")</f>
        <v/>
      </c>
      <c r="O55"/>
      <c r="S55"/>
    </row>
    <row r="56" spans="1:19" ht="12.75" customHeight="1" x14ac:dyDescent="0.2">
      <c r="A56" s="183"/>
      <c r="B56" s="137"/>
      <c r="C56" s="123"/>
      <c r="D56" s="165" t="str">
        <f>Tenderfoot!B12</f>
        <v>3a</v>
      </c>
      <c r="E56" s="165" t="str">
        <f>Tenderfoot!C12</f>
        <v>Demonstrate a practical use of the square knot.</v>
      </c>
      <c r="F56" s="197" t="str">
        <f>IF(Tenderfoot!Q12&lt;&gt;"",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IF(Tenderfoot!Q13&lt;&gt;"",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Class'!Q26&lt;&gt;"", IF(ISTEXT('2nd Class'!Q26), "A", '2nd Class'!Q26),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IF(Tenderfoot!Q14&lt;&gt;"",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Class'!Q24&lt;&gt;"", IF(ISTEXT('1st Class'!Q24), "A", '1st Class'!Q24),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IF(Tenderfoot!Q15&lt;&gt;"",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Class'!Q28&lt;&gt;"", IF(ISTEXT('2nd Class'!Q28), "A", '2nd Class'!Q28),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IF(Tenderfoot!Q17&lt;&gt;"", UPPER(Tenderfoot!Q17),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IF(Tenderfoot!Q18&lt;&gt;"",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IF(Tenderfoot!Q19&lt;&gt;"",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IF(Tenderfoot!Q20&lt;&gt;"", "A", "")</f>
        <v/>
      </c>
      <c r="G65" s="127"/>
      <c r="H65" s="308"/>
      <c r="I65" s="298"/>
      <c r="J65" s="297"/>
      <c r="L65" s="196" t="str">
        <f>'1st Class'!B26</f>
        <v>6a</v>
      </c>
      <c r="M65" s="196" t="str">
        <f>'1st Class'!C26</f>
        <v>Successfully complete the BSA swimmer test.</v>
      </c>
      <c r="N65" s="197" t="str">
        <f>IF('1st Class'!Q26&lt;&gt;"", IF(ISTEXT('1st Class'!Q26), "A", '1st Class'!Q26), "")</f>
        <v/>
      </c>
      <c r="O65"/>
      <c r="S65"/>
    </row>
    <row r="66" spans="1:19" ht="12.75" customHeight="1" x14ac:dyDescent="0.2">
      <c r="A66" s="201"/>
      <c r="B66" s="202"/>
      <c r="C66" s="123"/>
      <c r="D66" s="308"/>
      <c r="E66" s="165" t="str">
        <f>Tenderfoot!C21</f>
        <v>• Bites or stings of insects and ticks</v>
      </c>
      <c r="F66" s="197" t="str">
        <f>IF(Tenderfoot!Q21&lt;&gt;"", "A", "")</f>
        <v/>
      </c>
      <c r="G66" s="127"/>
      <c r="H66" s="308"/>
      <c r="I66" s="298"/>
      <c r="J66" s="297"/>
      <c r="L66" s="196" t="str">
        <f>'1st Class'!B27</f>
        <v>6b</v>
      </c>
      <c r="M66" s="196" t="str">
        <f>'1st Class'!C27</f>
        <v>Tell what precautions must be taken for a safe trip afloat.</v>
      </c>
      <c r="N66" s="197" t="str">
        <f>IF('1st Class'!Q27&lt;&gt;"", IF(ISTEXT('1st Class'!Q27), "A", '1st Class'!Q27), "")</f>
        <v/>
      </c>
      <c r="O66"/>
      <c r="S66"/>
    </row>
    <row r="67" spans="1:19" x14ac:dyDescent="0.2">
      <c r="A67" s="123"/>
      <c r="B67" s="123"/>
      <c r="C67" s="123"/>
      <c r="D67" s="308"/>
      <c r="E67" s="165" t="str">
        <f>Tenderfoot!C22</f>
        <v>• Venomous snakebite</v>
      </c>
      <c r="F67" s="197" t="str">
        <f>IF(Tenderfoot!Q22&lt;&gt;"", "A", "")</f>
        <v/>
      </c>
      <c r="G67" s="127"/>
      <c r="H67" s="308"/>
      <c r="I67" s="298"/>
      <c r="J67" s="297"/>
      <c r="L67" s="296" t="str">
        <f>'1st Class'!B28</f>
        <v>6c</v>
      </c>
      <c r="M67" s="298" t="str">
        <f>'1st Class'!C28</f>
        <v>Identify the basic parts of a canoe, kayak, or other boat.  Identify the parts of a paddle or an oar.</v>
      </c>
      <c r="N67" s="297" t="str">
        <f>IF('1st Class'!Q28&lt;&gt;"", IF(ISTEXT('1st Class'!Q28), "A", '1st Class'!Q28), "")</f>
        <v/>
      </c>
      <c r="O67"/>
      <c r="S67"/>
    </row>
    <row r="68" spans="1:19" ht="12.75" customHeight="1" x14ac:dyDescent="0.2">
      <c r="A68" s="123"/>
      <c r="B68" s="123"/>
      <c r="C68" s="123"/>
      <c r="D68" s="308"/>
      <c r="E68" s="165" t="str">
        <f>Tenderfoot!C23</f>
        <v>• Nosebleed</v>
      </c>
      <c r="F68" s="197" t="str">
        <f>IF(Tenderfoot!Q23&lt;&gt;"",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IF(Tenderfoot!Q24&lt;&gt;"", "A", "")</f>
        <v/>
      </c>
      <c r="G69" s="152"/>
      <c r="H69" s="296" t="str">
        <f>'2nd Class'!B29</f>
        <v>6b</v>
      </c>
      <c r="I69" s="298" t="str">
        <f>'2nd Class'!C29</f>
        <v>Show what to do for "hurry" cases of stopped breathing, stroke, severe bleeding, and ingested poisoning.</v>
      </c>
      <c r="J69" s="297" t="str">
        <f>IF('2nd Class'!Q29&lt;&gt;"", IF(ISTEXT('2nd Class'!Q29), "A", '2nd Class'!Q29), "")</f>
        <v/>
      </c>
      <c r="L69" s="296" t="str">
        <f>'1st Class'!B29</f>
        <v>6d</v>
      </c>
      <c r="M69" s="298" t="str">
        <f>'1st Class'!C29</f>
        <v>Describe proper body positioning in a watercraft, depending on the type and size of the vessel.  Explain the importance of proper body position in the boat.</v>
      </c>
      <c r="N69" s="297" t="str">
        <f>IF('1st Class'!Q29&lt;&gt;"", IF(ISTEXT('1st Class'!Q29), "A", '1st Class'!Q29), "")</f>
        <v/>
      </c>
      <c r="O69"/>
      <c r="S69"/>
    </row>
    <row r="70" spans="1:19" ht="12.75" customHeight="1" x14ac:dyDescent="0.2">
      <c r="A70" s="123"/>
      <c r="B70" s="123"/>
      <c r="C70" s="123"/>
      <c r="D70" s="308"/>
      <c r="E70" s="165" t="str">
        <f>Tenderfoot!C25</f>
        <v>• Choking</v>
      </c>
      <c r="F70" s="197" t="str">
        <f>IF(Tenderfoot!Q25&lt;&gt;"",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IF(Tenderfoot!Q26&lt;&gt;"", "A", "")</f>
        <v/>
      </c>
      <c r="G71" s="127"/>
      <c r="H71" s="296" t="str">
        <f>'2nd Class'!B30</f>
        <v>6c</v>
      </c>
      <c r="I71" s="298" t="str">
        <f>'2nd Class'!C30</f>
        <v>Tell what you can do while on a campout or hike to prevent or reduce the occurrence of the injuries listed in 2nd Class requirements 6a and 6b.</v>
      </c>
      <c r="J71" s="297" t="str">
        <f>IF('2nd Class'!Q30&lt;&gt;"", IF(ISTEXT('2nd Class'!Q30), "A", '2nd Class'!Q30),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Class'!Q30&lt;&gt;"", IF(ISTEXT('1st Class'!Q30), "A", '1st Class'!Q30),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IF(Tenderfoot!Q27&lt;&gt;"",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Class'!Q31&lt;&gt;"", IF(ISTEXT('2nd Class'!Q31), "A", '2nd Class'!Q31),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Class'!Q32&lt;&gt;"", IF(ISTEXT('1st Class'!Q32), "A", '1st Class'!Q32),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IF(Tenderfoot!Q28&lt;&gt;"",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Class'!Q32&lt;&gt;"", IF(ISTEXT('2nd Class'!Q32), "A", '2nd Class'!Q32), "")</f>
        <v/>
      </c>
      <c r="K78" s="127"/>
      <c r="L78" s="296" t="str">
        <f>'1st Class'!B33</f>
        <v>7b</v>
      </c>
      <c r="M78" s="298" t="str">
        <f>'1st Class'!C33</f>
        <v>By yourself and with a partner, show how to transport a person from a smoke-filled room, and transport for at least 25 yards a person with a sprained ankle.</v>
      </c>
      <c r="N78" s="297" t="str">
        <f>IF('1st Class'!Q33&lt;&gt;"", IF(ISTEXT('1st Class'!Q33), "A", '1st Class'!Q33),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IF(Tenderfoot!Q30&lt;&gt;"",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Class'!Q34&lt;&gt;"", IF(ISTEXT('2nd Class'!Q34), "A", '2nd Class'!Q34), "")</f>
        <v/>
      </c>
      <c r="K81" s="123"/>
      <c r="L81" s="296" t="str">
        <f>'1st Class'!B34</f>
        <v>7c</v>
      </c>
      <c r="M81" s="298" t="str">
        <f>'1st Class'!C34</f>
        <v>Tell the five most common signs of a heart attack.  Explain the steps/procedures in CPR.</v>
      </c>
      <c r="N81" s="297" t="str">
        <f>IF('1st Class'!Q34&lt;&gt;"", IF(ISTEXT('1st Class'!Q34), "A", '1st Class'!Q34), "")</f>
        <v/>
      </c>
      <c r="O81" s="123"/>
      <c r="S81"/>
    </row>
    <row r="82" spans="1:19" ht="25.5" x14ac:dyDescent="0.2">
      <c r="A82" s="123"/>
      <c r="B82" s="123"/>
      <c r="C82" s="123"/>
      <c r="D82" s="165" t="str">
        <f>Tenderfoot!B31</f>
        <v>5b</v>
      </c>
      <c r="E82" s="166" t="str">
        <f>Tenderfoot!C31</f>
        <v>Describe what to do if you become lost on a hike or campout.</v>
      </c>
      <c r="F82" s="197" t="str">
        <f>IF(Tenderfoot!Q31&lt;&gt;"",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IF(Tenderfoot!Q32&lt;&gt;"",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Class'!Q35&lt;&gt;"", IF(ISTEXT('1st Class'!Q35), "A", '1st Class'!Q35),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Class'!Q35&lt;&gt;"", IF(ISTEXT('2nd Class'!Q35), "A", '2nd Class'!Q35),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IF(Tenderfoot!Q34&lt;&gt;"",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Class'!Q36&lt;&gt;"", IF(ISTEXT('1st Class'!Q36), "A", '1st Class'!Q36), "")</f>
        <v/>
      </c>
      <c r="O86" s="123"/>
      <c r="S86"/>
    </row>
    <row r="87" spans="1:19" ht="12.75" customHeight="1" x14ac:dyDescent="0.2">
      <c r="A87" s="123"/>
      <c r="B87" s="123"/>
      <c r="C87" s="123"/>
      <c r="D87" s="308"/>
      <c r="E87" s="165" t="str">
        <f>Tenderfoot!C35</f>
        <v>• Push-ups (number correctly done in 60 seconds)</v>
      </c>
      <c r="F87" s="197" t="str">
        <f>IF(Tenderfoot!Q35&lt;&gt;"",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Class'!Q36&lt;&gt;"", IF(ISTEXT('2nd Class'!Q36), "A", '2nd Class'!Q36),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IF(Tenderfoot!Q36&lt;&gt;"", "A", "")</f>
        <v/>
      </c>
      <c r="G88" s="127"/>
      <c r="H88" s="296"/>
      <c r="I88" s="306"/>
      <c r="J88" s="297"/>
      <c r="K88" s="123"/>
      <c r="L88" s="196" t="str">
        <f>'1st Class'!B37</f>
        <v>7f</v>
      </c>
      <c r="M88" s="196" t="str">
        <f>'1st Class'!C37</f>
        <v>Explain how to obtain potable water in an emergency.</v>
      </c>
      <c r="N88" s="197" t="str">
        <f>IF('1st Class'!Q37&lt;&gt;"", IF(ISTEXT('1st Class'!Q37), "A", '1st Class'!Q37), "")</f>
        <v/>
      </c>
      <c r="O88" s="123"/>
      <c r="S88"/>
    </row>
    <row r="89" spans="1:19" x14ac:dyDescent="0.2">
      <c r="A89" s="123"/>
      <c r="B89" s="123"/>
      <c r="C89" s="123"/>
      <c r="D89" s="308"/>
      <c r="E89" s="165" t="str">
        <f>Tenderfoot!C37</f>
        <v>• Back-saver sit-and-reach (distance stretched)</v>
      </c>
      <c r="F89" s="197" t="str">
        <f>IF(Tenderfoot!Q37&lt;&gt;"",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IF(Tenderfoot!Q38&lt;&gt;"",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Class'!Q39&lt;&gt;"", IF(ISTEXT('1st Class'!Q39), "A", '1st Class'!Q39),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IF(Tenderfoot!Q39&lt;&gt;"",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Class'!Q40&lt;&gt;"", IF(ISTEXT('1st Class'!Q40), "A", '1st Class'!Q40), "")</f>
        <v/>
      </c>
      <c r="O93" s="123"/>
      <c r="S93"/>
    </row>
    <row r="94" spans="1:19" ht="12.75" customHeight="1" x14ac:dyDescent="0.2">
      <c r="A94" s="123"/>
      <c r="B94" s="123"/>
      <c r="C94" s="123"/>
      <c r="D94" s="308" t="str">
        <f>Tenderfoot!B40</f>
        <v>6c</v>
      </c>
      <c r="E94" s="165" t="str">
        <f>Tenderfoot!C40</f>
        <v>Show improvement in each activity after 30 days:</v>
      </c>
      <c r="F94" s="169" t="str">
        <f>IF(Tenderfoot!Q40&lt;&gt;"", "A", "")</f>
        <v/>
      </c>
      <c r="G94" s="127"/>
      <c r="H94" s="296" t="str">
        <f>'2nd Class'!B38</f>
        <v>8a</v>
      </c>
      <c r="I94" s="306" t="str">
        <f>'2nd Class'!C38</f>
        <v>Participate in a flag ceremony for your school, religious institution, chartered organization, community, or Scouting activity.</v>
      </c>
      <c r="J94" s="297" t="str">
        <f>IF('2nd Class'!Q38&lt;&gt;"", IF(ISTEXT('2nd Class'!Q38), "A", '2nd Class'!Q38), "")</f>
        <v/>
      </c>
      <c r="K94" s="123"/>
      <c r="L94" s="296"/>
      <c r="M94" s="298"/>
      <c r="N94" s="297"/>
      <c r="O94" s="123"/>
      <c r="S94"/>
    </row>
    <row r="95" spans="1:19" x14ac:dyDescent="0.2">
      <c r="A95" s="123"/>
      <c r="B95" s="123"/>
      <c r="C95" s="123"/>
      <c r="D95" s="308"/>
      <c r="E95" s="165" t="str">
        <f>Tenderfoot!C41</f>
        <v>• Push-ups (number correctly done in 60 seconds)</v>
      </c>
      <c r="F95" s="197" t="str">
        <f>IF(Tenderfoot!Q41&lt;&gt;"",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IF(Tenderfoot!Q42&lt;&gt;"", "A", "")</f>
        <v/>
      </c>
      <c r="G96" s="127"/>
      <c r="H96" s="196" t="str">
        <f>'2nd Class'!B39</f>
        <v>8b</v>
      </c>
      <c r="I96" s="196" t="str">
        <f>'2nd Class'!C39</f>
        <v>Explain what respect is due the flag of the United States</v>
      </c>
      <c r="J96" s="197" t="str">
        <f>IF('2nd Class'!Q39&lt;&gt;"", IF(ISTEXT('2nd Class'!Q39), "A", '2nd Class'!Q39),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IF(Tenderfoot!Q43&lt;&gt;"",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Class'!Q40&lt;&gt;"", IF(ISTEXT('2nd Class'!Q40), "A", '2nd Class'!Q40), "")</f>
        <v/>
      </c>
      <c r="K97" s="123"/>
      <c r="L97" s="296" t="str">
        <f>'1st Class'!B42</f>
        <v>9a</v>
      </c>
      <c r="M97" s="298" t="str">
        <f>'1st Class'!C42</f>
        <v>Visit and discuss with a selected individual approved by your leader the constitutional rights and obligations of a U.S. citizen.</v>
      </c>
      <c r="N97" s="297" t="str">
        <f>IF('1st Class'!Q42&lt;&gt;"", IF(ISTEXT('1st Class'!Q42), "A", '1st Class'!Q42), "")</f>
        <v/>
      </c>
      <c r="O97" s="123"/>
      <c r="S97"/>
    </row>
    <row r="98" spans="1:19" ht="12.75" customHeight="1" x14ac:dyDescent="0.2">
      <c r="A98" s="123"/>
      <c r="B98" s="123"/>
      <c r="C98" s="123"/>
      <c r="D98" s="308"/>
      <c r="E98" s="165" t="str">
        <f>Tenderfoot!C44</f>
        <v>• 1 mile walk/run (time)</v>
      </c>
      <c r="F98" s="197" t="str">
        <f>IF(Tenderfoot!Q44&lt;&gt;"",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Class'!Q43&lt;&gt;"", IF(ISTEXT('1st Class'!Q43), "A", '1st Class'!Q43), "")</f>
        <v/>
      </c>
      <c r="O99" s="123"/>
      <c r="S99"/>
    </row>
    <row r="100" spans="1:19" ht="25.5" x14ac:dyDescent="0.2">
      <c r="C100" s="123"/>
      <c r="D100" s="165" t="str">
        <f>Tenderfoot!B46</f>
        <v>7a</v>
      </c>
      <c r="E100" s="166" t="str">
        <f>Tenderfoot!C46</f>
        <v>Demonstrate how to display, raise, lower, and fold the US Flag.</v>
      </c>
      <c r="F100" s="197" t="str">
        <f>IF(Tenderfoot!Q46&lt;&gt;"",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IF(Tenderfoot!Q47&lt;&gt;"",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Class'!Q41&lt;&gt;"", IF(ISTEXT('2nd Class'!Q41), "A", '2nd Class'!Q41),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Class'!Q44&lt;&gt;"", IF(ISTEXT('1st Class'!Q44), "A", '1st Class'!Q44),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IF(Tenderfoot!Q49&lt;&gt;"",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Class'!Q45&lt;&gt;"", IF(ISTEXT('1st Class'!Q45), "A", '1st Class'!Q45),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Class'!Q42&lt;&gt;"", IF(ISTEXT('2nd Class'!Q42), "A", '2nd Class'!Q42),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IF(Tenderfoot!Q51&lt;&gt;"",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Class'!Q47&lt;&gt;"", IF(ISTEXT('1st Class'!Q47), "A", '1st Class'!Q47),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IF(Tenderfoot!Q52&lt;&gt;"", "A", "")</f>
        <v/>
      </c>
      <c r="H112" s="196" t="str">
        <f>'2nd Class'!B44</f>
        <v>9a</v>
      </c>
      <c r="I112" s="196" t="str">
        <f>'2nd Class'!C44</f>
        <v>Explain the three R's of personal safety and protection.</v>
      </c>
      <c r="J112" s="197" t="str">
        <f>IF('2nd Class'!Q44&lt;&gt;"", IF(ISTEXT('2nd Class'!Q44), "A", '2nd Class'!Q44),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Class'!Q45&lt;&gt;"", IF(ISTEXT('2nd Class'!Q45), "A", '2nd Class'!Q45),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IF(Tenderfoot!Q53&lt;&gt;"",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Class'!Q47&lt;&gt;"", IF(ISTEXT('2nd Class'!Q47), "A", '2nd Class'!Q47),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Class'!Q49&lt;&gt;"", IF(ISTEXT('1st Class'!Q49), "A", '1st Class'!Q49),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Class'!Q48&lt;&gt;"", IF(ISTEXT('2nd Class'!Q48), "A", '2nd Class'!Q48),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Class'!Q50&lt;&gt;"", IF(ISTEXT('1st Class'!Q50), "A", '1st Class'!Q50), "")</f>
        <v/>
      </c>
    </row>
    <row r="122" spans="4:14" s="124" customFormat="1" ht="12.75" customHeight="1" x14ac:dyDescent="0.2">
      <c r="G122" s="163"/>
      <c r="H122" s="196">
        <f>'2nd Class'!B49</f>
        <v>12</v>
      </c>
      <c r="I122" s="195" t="str">
        <f>'2nd Class'!C49</f>
        <v>Successfully complete  your board of review for the Second Class rank.</v>
      </c>
      <c r="J122" s="197" t="str">
        <f>IF('2nd Class'!Q49&lt;&gt;"", IF(ISTEXT('2nd Class'!Q49), "A", '2nd Class'!Q49),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Class'!Q51&lt;&gt;"", IF(ISTEXT('1st Class'!Q51), "A", '1st Class'!Q51),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N97:N98"/>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85:E85"/>
    <mergeCell ref="D86:D90"/>
    <mergeCell ref="L86:L87"/>
    <mergeCell ref="M86:M87"/>
    <mergeCell ref="N86:N87"/>
    <mergeCell ref="H87:H92"/>
    <mergeCell ref="I87:I92"/>
    <mergeCell ref="J87:J92"/>
    <mergeCell ref="L89:M89"/>
    <mergeCell ref="L90:L92"/>
    <mergeCell ref="M90:M92"/>
    <mergeCell ref="N90:N92"/>
    <mergeCell ref="D91:D93"/>
    <mergeCell ref="E91:E93"/>
    <mergeCell ref="F91:F93"/>
    <mergeCell ref="H93:I93"/>
    <mergeCell ref="L93:L95"/>
    <mergeCell ref="M93:M95"/>
    <mergeCell ref="N93:N95"/>
    <mergeCell ref="D94:D98"/>
    <mergeCell ref="H94:H95"/>
    <mergeCell ref="I94:I95"/>
    <mergeCell ref="J94:J95"/>
    <mergeCell ref="L96:M96"/>
    <mergeCell ref="J78:J79"/>
    <mergeCell ref="L78:L80"/>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74:D76"/>
    <mergeCell ref="E74:E76"/>
    <mergeCell ref="F74:F76"/>
    <mergeCell ref="H74:H77"/>
    <mergeCell ref="I74:I77"/>
    <mergeCell ref="D77:D78"/>
    <mergeCell ref="E77:E78"/>
    <mergeCell ref="F77:F78"/>
    <mergeCell ref="H78:H79"/>
    <mergeCell ref="I78:I79"/>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61:E61"/>
    <mergeCell ref="H61:H68"/>
    <mergeCell ref="I61:I68"/>
    <mergeCell ref="D62:D70"/>
    <mergeCell ref="D52:D53"/>
    <mergeCell ref="E52:E53"/>
    <mergeCell ref="D71:D73"/>
    <mergeCell ref="E71:E73"/>
    <mergeCell ref="F71:F73"/>
    <mergeCell ref="H71:H73"/>
    <mergeCell ref="I71:I73"/>
    <mergeCell ref="F52:F53"/>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M58:M63"/>
    <mergeCell ref="N58:N63"/>
    <mergeCell ref="J61:J68"/>
    <mergeCell ref="L64:M64"/>
    <mergeCell ref="L67:L68"/>
    <mergeCell ref="M67:M68"/>
    <mergeCell ref="D59:D60"/>
    <mergeCell ref="E59:E60"/>
    <mergeCell ref="F59:F60"/>
    <mergeCell ref="H60:I60"/>
    <mergeCell ref="N48:N51"/>
    <mergeCell ref="D49:D51"/>
    <mergeCell ref="E49:E51"/>
    <mergeCell ref="F49:F51"/>
    <mergeCell ref="H51:I51"/>
    <mergeCell ref="L47:M47"/>
    <mergeCell ref="D48:E48"/>
    <mergeCell ref="H48:H50"/>
    <mergeCell ref="I48:I50"/>
    <mergeCell ref="J48:J50"/>
    <mergeCell ref="L48:L51"/>
    <mergeCell ref="M48:M51"/>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F46:F47"/>
    <mergeCell ref="F44:F45"/>
    <mergeCell ref="L38:M38"/>
    <mergeCell ref="H39:H40"/>
    <mergeCell ref="I39:I40"/>
    <mergeCell ref="J39:J40"/>
    <mergeCell ref="L39:L41"/>
    <mergeCell ref="M39:M41"/>
    <mergeCell ref="D31:D33"/>
    <mergeCell ref="E31:E33"/>
    <mergeCell ref="F31:F33"/>
    <mergeCell ref="L32:M32"/>
    <mergeCell ref="D34:D35"/>
    <mergeCell ref="E34:E35"/>
    <mergeCell ref="F34:F35"/>
    <mergeCell ref="H34:H35"/>
    <mergeCell ref="I34:I35"/>
    <mergeCell ref="J34:J35"/>
    <mergeCell ref="L35:L36"/>
    <mergeCell ref="M35:M36"/>
    <mergeCell ref="H36:H37"/>
    <mergeCell ref="I36:I37"/>
    <mergeCell ref="J36:J37"/>
    <mergeCell ref="H38:I38"/>
    <mergeCell ref="D38:F39"/>
    <mergeCell ref="D24:D25"/>
    <mergeCell ref="E24:E25"/>
    <mergeCell ref="F24:F25"/>
    <mergeCell ref="L24:L27"/>
    <mergeCell ref="M24:M27"/>
    <mergeCell ref="D26:D27"/>
    <mergeCell ref="E26:E27"/>
    <mergeCell ref="F26:F27"/>
    <mergeCell ref="H26:H29"/>
    <mergeCell ref="I26:I29"/>
    <mergeCell ref="J26:J29"/>
    <mergeCell ref="D28:D29"/>
    <mergeCell ref="E28:E29"/>
    <mergeCell ref="F28:F29"/>
    <mergeCell ref="L28:L31"/>
    <mergeCell ref="M28:M31"/>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H3:I3"/>
    <mergeCell ref="L3:M3"/>
    <mergeCell ref="H4:H8"/>
    <mergeCell ref="I4:I8"/>
    <mergeCell ref="J4:J8"/>
    <mergeCell ref="L4:L8"/>
    <mergeCell ref="M4:M8"/>
    <mergeCell ref="H30:H33"/>
    <mergeCell ref="I30:I33"/>
    <mergeCell ref="J30:J33"/>
    <mergeCell ref="L9:L12"/>
    <mergeCell ref="M14:M18"/>
    <mergeCell ref="H19:H20"/>
    <mergeCell ref="I19:I20"/>
    <mergeCell ref="J19:J20"/>
    <mergeCell ref="L19:L21"/>
    <mergeCell ref="M19:M21"/>
    <mergeCell ref="H21:H25"/>
    <mergeCell ref="I21:I25"/>
    <mergeCell ref="J21:J25"/>
    <mergeCell ref="L22:L23"/>
    <mergeCell ref="M22:M23"/>
    <mergeCell ref="D5:D7"/>
    <mergeCell ref="E5:E7"/>
    <mergeCell ref="F5:F7"/>
    <mergeCell ref="D8:D9"/>
    <mergeCell ref="E8:E9"/>
    <mergeCell ref="F8:F9"/>
    <mergeCell ref="H9:H11"/>
    <mergeCell ref="I9:I11"/>
    <mergeCell ref="J9:J11"/>
    <mergeCell ref="L1:N2"/>
    <mergeCell ref="D1:F2"/>
    <mergeCell ref="H1:J2"/>
    <mergeCell ref="N35:N36"/>
    <mergeCell ref="N19:N21"/>
    <mergeCell ref="N22:N23"/>
    <mergeCell ref="N24:N27"/>
    <mergeCell ref="N28:N31"/>
    <mergeCell ref="A1:B2"/>
    <mergeCell ref="D3:D4"/>
    <mergeCell ref="E3:E4"/>
    <mergeCell ref="F3:F4"/>
    <mergeCell ref="D22:D23"/>
    <mergeCell ref="E22:E23"/>
    <mergeCell ref="F22:F23"/>
    <mergeCell ref="N4:N8"/>
    <mergeCell ref="M9:M12"/>
    <mergeCell ref="N9:N12"/>
    <mergeCell ref="D10:D12"/>
    <mergeCell ref="E10:E12"/>
    <mergeCell ref="F10:F12"/>
    <mergeCell ref="L13:M13"/>
    <mergeCell ref="A14:B14"/>
    <mergeCell ref="L14:L1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S124"/>
  <sheetViews>
    <sheetView showGridLines="0" zoomScaleNormal="100" workbookViewId="0">
      <pane xSplit="2" topLeftCell="C1" activePane="topRight" state="frozen"/>
      <selection pane="topRight"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15</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IF(Scout!R3&lt;&gt;"",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Class'!R4&lt;&gt;"", IF(ISTEXT('2nd Class'!R4), "A", '2nd Class'!R4),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Class'!R4&lt;&gt;"", IF(ISTEXT('1st Class'!R4), "A", '1st Class'!R4),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IF(Scout!R4&lt;&gt;"", "A", "")</f>
        <v/>
      </c>
      <c r="G5" s="127"/>
      <c r="H5" s="296"/>
      <c r="I5" s="307"/>
      <c r="J5" s="297"/>
      <c r="L5" s="296"/>
      <c r="M5" s="307"/>
      <c r="N5" s="297"/>
      <c r="O5"/>
      <c r="S5"/>
    </row>
    <row r="6" spans="1:19" ht="12.75" customHeight="1" x14ac:dyDescent="0.2">
      <c r="A6" s="131" t="s">
        <v>156</v>
      </c>
      <c r="B6" s="176" t="str">
        <f>Scout!R2</f>
        <v/>
      </c>
      <c r="C6" s="130"/>
      <c r="D6" s="300"/>
      <c r="E6" s="299"/>
      <c r="F6" s="295"/>
      <c r="G6" s="127"/>
      <c r="H6" s="296"/>
      <c r="I6" s="307"/>
      <c r="J6" s="297"/>
      <c r="L6" s="296"/>
      <c r="M6" s="307"/>
      <c r="N6" s="297"/>
      <c r="O6"/>
      <c r="S6"/>
    </row>
    <row r="7" spans="1:19" ht="12.75" customHeight="1" x14ac:dyDescent="0.2">
      <c r="A7" s="131" t="s">
        <v>15</v>
      </c>
      <c r="B7" s="176" t="str">
        <f>Tenderfoot!R2</f>
        <v/>
      </c>
      <c r="C7" s="130"/>
      <c r="D7" s="300"/>
      <c r="E7" s="299"/>
      <c r="F7" s="295"/>
      <c r="G7" s="127"/>
      <c r="H7" s="296"/>
      <c r="I7" s="307"/>
      <c r="J7" s="297"/>
      <c r="L7" s="296"/>
      <c r="M7" s="307"/>
      <c r="N7" s="297"/>
      <c r="O7"/>
      <c r="S7"/>
    </row>
    <row r="8" spans="1:19" ht="12.75" customHeight="1" x14ac:dyDescent="0.2">
      <c r="A8" s="131" t="s">
        <v>17</v>
      </c>
      <c r="B8" s="176" t="str">
        <f>'2nd Class'!R2</f>
        <v/>
      </c>
      <c r="C8" s="130"/>
      <c r="D8" s="300" t="str">
        <f>Scout!B5</f>
        <v>1c</v>
      </c>
      <c r="E8" s="299" t="str">
        <f>Scout!C5</f>
        <v>Demonstrate the Boy Scout sign, salute, and handshake.  Explain when they should be used.</v>
      </c>
      <c r="F8" s="295" t="str">
        <f>IF(Scout!R5&lt;&gt;"", "A", "")</f>
        <v/>
      </c>
      <c r="G8" s="127"/>
      <c r="H8" s="296"/>
      <c r="I8" s="307"/>
      <c r="J8" s="297"/>
      <c r="L8" s="296"/>
      <c r="M8" s="307"/>
      <c r="N8" s="297"/>
      <c r="O8"/>
      <c r="S8"/>
    </row>
    <row r="9" spans="1:19" ht="12.75" customHeight="1" x14ac:dyDescent="0.2">
      <c r="A9" s="131" t="s">
        <v>16</v>
      </c>
      <c r="B9" s="176" t="str">
        <f>'1st Class'!R2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Class'!R5&lt;&gt;"", IF(ISTEXT('2nd Class'!R5), "A", '2nd Class'!R5),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Class'!R5&lt;&gt;"", IF(ISTEXT('1st Class'!R5), "A", '1st Class'!R5),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IF(Scout!R6&lt;&gt;"",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Class'!R6&lt;&gt;"", IF(ISTEXT('2nd Class'!R6), "A", '2nd Class'!R6),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IF(Scout!R7&lt;&gt;"",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Class'!R7&lt;&gt;"", IF(ISTEXT('1st Class'!R7), "A", '1st Class'!R7),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IF(Scout!R8&lt;&gt;"",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Class'!R8&lt;&gt;"", IF(ISTEXT('2nd Class'!R8), "A", '2nd Class'!R8),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IF(Scout!R10&lt;&gt;"", "A", "")</f>
        <v/>
      </c>
      <c r="G18" s="127"/>
      <c r="H18" s="296"/>
      <c r="I18" s="298"/>
      <c r="J18" s="297"/>
      <c r="L18" s="296"/>
      <c r="M18" s="306"/>
      <c r="N18" s="297"/>
      <c r="O18"/>
      <c r="S18"/>
    </row>
    <row r="19" spans="1:19" ht="12.75" customHeight="1" x14ac:dyDescent="0.2">
      <c r="A19" s="148" t="s">
        <v>38</v>
      </c>
      <c r="B19" s="149" t="str">
        <f>'Troop Meetings'!R6</f>
        <v/>
      </c>
      <c r="D19" s="142" t="str">
        <f>Scout!B11</f>
        <v>2b</v>
      </c>
      <c r="E19" s="139" t="str">
        <f>Scout!C11</f>
        <v>Describe the four steps of Boy Scout advancement.</v>
      </c>
      <c r="F19" s="198" t="str">
        <f>IF(Scout!R11&lt;&gt;"", "A", "")</f>
        <v/>
      </c>
      <c r="G19" s="127"/>
      <c r="H19" s="296" t="str">
        <f>'2nd Class'!B9</f>
        <v>2b</v>
      </c>
      <c r="I19" s="298" t="str">
        <f>'2nd Class'!C9</f>
        <v>Use the tools listed in Tenderfoot requirement 3d to prepare tinder, kindling, and fuel wood for a cooking fire.</v>
      </c>
      <c r="J19" s="297" t="str">
        <f>IF('2nd Class'!R9&lt;&gt;"", IF(ISTEXT('2nd Class'!R9), "A", '2nd Class'!R9), "")</f>
        <v/>
      </c>
      <c r="L19" s="296" t="str">
        <f>'1st Class'!B8</f>
        <v>2b</v>
      </c>
      <c r="M19" s="298" t="str">
        <f>'1st Class'!C8</f>
        <v>Using the menu planned in 1st Class requirement 2a, make a list showing a budget and the food amounts needed to feed three or more boys.  Secure the ingredients.</v>
      </c>
      <c r="N19" s="297" t="str">
        <f>IF('1st Class'!R8&lt;&gt;"", IF(ISTEXT('1st Class'!R8), "A", '1st Class'!R8), "")</f>
        <v/>
      </c>
      <c r="O19"/>
      <c r="S19"/>
    </row>
    <row r="20" spans="1:19" x14ac:dyDescent="0.2">
      <c r="A20" s="148" t="s">
        <v>39</v>
      </c>
      <c r="B20" s="149" t="str">
        <f>Outings!R6</f>
        <v/>
      </c>
      <c r="C20" s="147"/>
      <c r="D20" s="142" t="str">
        <f>Scout!B12</f>
        <v>2c</v>
      </c>
      <c r="E20" s="139" t="str">
        <f>Scout!C12</f>
        <v>Describe the Boy Scout ranks and how they are earned.</v>
      </c>
      <c r="F20" s="198" t="str">
        <f>IF(Scout!R12&lt;&gt;"", "A", "")</f>
        <v/>
      </c>
      <c r="G20" s="127"/>
      <c r="H20" s="296"/>
      <c r="I20" s="298"/>
      <c r="J20" s="297"/>
      <c r="L20" s="296"/>
      <c r="M20" s="298"/>
      <c r="N20" s="297"/>
      <c r="O20"/>
      <c r="S20"/>
    </row>
    <row r="21" spans="1:19" ht="12.75" customHeight="1" x14ac:dyDescent="0.2">
      <c r="A21" s="148" t="s">
        <v>40</v>
      </c>
      <c r="B21" s="149" t="str">
        <f>'Nights Camping'!R7</f>
        <v/>
      </c>
      <c r="C21" s="150"/>
      <c r="D21" s="142" t="str">
        <f>Scout!B13</f>
        <v>2d</v>
      </c>
      <c r="E21" s="139" t="str">
        <f>Scout!C13</f>
        <v>Describe what merit badges are and how they are earned.</v>
      </c>
      <c r="F21" s="198" t="str">
        <f>IF(Scout!R13&lt;&gt;"",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Class'!R10&lt;&gt;"", IF(ISTEXT('2nd Class'!R10), "A", '2nd Class'!R10), "")</f>
        <v/>
      </c>
      <c r="L21" s="296"/>
      <c r="M21" s="298"/>
      <c r="N21" s="297"/>
      <c r="O21"/>
      <c r="S21"/>
    </row>
    <row r="22" spans="1:19" ht="12.75" customHeight="1" x14ac:dyDescent="0.2">
      <c r="A22" s="148" t="s">
        <v>41</v>
      </c>
      <c r="B22" s="149" t="str">
        <f>'Nights Camping'!R6</f>
        <v/>
      </c>
      <c r="C22" s="130"/>
      <c r="D22" s="300" t="str">
        <f>Scout!B14</f>
        <v>3a</v>
      </c>
      <c r="E22" s="299" t="str">
        <f>Scout!C14</f>
        <v>Explain the patrol method.  Describe the types of patrols that are used in your troop.</v>
      </c>
      <c r="F22" s="295" t="str">
        <f>IF(Scout!R14&lt;&gt;"", "A", "")</f>
        <v/>
      </c>
      <c r="G22" s="127"/>
      <c r="H22" s="296"/>
      <c r="I22" s="298"/>
      <c r="J22" s="297"/>
      <c r="L22" s="296" t="str">
        <f>'1st Class'!B9</f>
        <v>2c</v>
      </c>
      <c r="M22" s="298" t="str">
        <f>'1st Class'!C9</f>
        <v>Show which pans, utensils, and other gear will be needed to cook and serve these meals.</v>
      </c>
      <c r="N22" s="297" t="str">
        <f>IF('1st Class'!R9&lt;&gt;"", IF(ISTEXT('1st Class'!R9), "A", '1st Class'!R9),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IF(Scout!R15&lt;&gt;"",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Class'!R10&lt;&gt;"", IF(ISTEXT('1st Class'!R10), "A", '1st Class'!R10),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IF(Scout!R16&lt;&gt;"",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Class'!R11&lt;&gt;"", IF(ISTEXT('2nd Class'!R11), "A", '2nd Class'!R11), "")</f>
        <v/>
      </c>
      <c r="L26" s="296"/>
      <c r="M26" s="307"/>
      <c r="N26" s="297"/>
      <c r="O26"/>
      <c r="S26"/>
    </row>
    <row r="27" spans="1:19" ht="12.75" customHeight="1" x14ac:dyDescent="0.2">
      <c r="A27" s="155" t="str">
        <f>IF(Tenderfoot!R55="","",Tenderfoot!R55)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IF(Scout!R17&lt;&gt;"",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Class'!R11&lt;&gt;"", IF(ISTEXT('1st Class'!R11), "A", '1st Class'!R11), "")</f>
        <v/>
      </c>
      <c r="O28"/>
      <c r="S28"/>
    </row>
    <row r="29" spans="1:19" ht="12.75" customHeight="1" x14ac:dyDescent="0.2">
      <c r="A29" s="156" t="str">
        <f>IF('2nd Class'!R51="","",'2nd Class'!R51)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IF(Scout!R18&lt;&gt;"",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Class'!R12&lt;&gt;"", IF(ISTEXT('2nd Class'!R12), "A", '2nd Class'!R12), "")</f>
        <v/>
      </c>
      <c r="L30" s="296"/>
      <c r="M30" s="298"/>
      <c r="N30" s="297"/>
      <c r="O30"/>
      <c r="S30"/>
    </row>
    <row r="31" spans="1:19" ht="12.75" customHeight="1" x14ac:dyDescent="0.2">
      <c r="A31" s="158" t="str">
        <f>IF('1st Class'!R53="","",'1st Class'!R53)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IF(Scout!R19&lt;&gt;"",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Class'!R13&lt;&gt;"", IF(ISTEXT('1st Class'!R13), "A", '1st Class'!R13),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IF(Scout!R20&lt;&gt;"", "A", "")</f>
        <v/>
      </c>
      <c r="G34" s="152"/>
      <c r="H34" s="296" t="str">
        <f>'2nd Class'!B13</f>
        <v>2f</v>
      </c>
      <c r="I34" s="298" t="str">
        <f>'2nd Class'!C13</f>
        <v>Demonstrate tying the sheet bend knot. Describe a situation in which you would use this knot.</v>
      </c>
      <c r="J34" s="297" t="str">
        <f>IF('2nd Class'!R13&lt;&gt;"", IF(ISTEXT('2nd Class'!R13), "A", '2nd Class'!R13), "")</f>
        <v/>
      </c>
      <c r="L34" s="196" t="str">
        <f>'1st Class'!B14</f>
        <v>3b</v>
      </c>
      <c r="M34" s="196" t="str">
        <f>'1st Class'!C14</f>
        <v>Demonstrate tying the timber hitch and clove hitch.</v>
      </c>
      <c r="N34" s="197" t="str">
        <f>IF('1st Class'!R14&lt;&gt;"", IF(ISTEXT('1st Class'!R14), "A", '1st Class'!R14),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Class'!R15&lt;&gt;"", IF(ISTEXT('1st Class'!R15), "A", '1st Class'!R15),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Class'!R14&lt;&gt;"", IF(ISTEXT('2nd Class'!R14), "A", '2nd Class'!R14),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Class'!R16&lt;&gt;"", IF(ISTEXT('1st Class'!R16), "A", '1st Class'!R16),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Class'!R16&lt;&gt;"", IF(ISTEXT('2nd Class'!R16), "A", '2nd Class'!R16), "")</f>
        <v/>
      </c>
      <c r="L39" s="296" t="str">
        <f>'1st Class'!B18</f>
        <v>4a</v>
      </c>
      <c r="M39" s="298" t="str">
        <f>'1st Class'!C18</f>
        <v>Using a map and compass, complete an orienteering course that covers at least one mile and requires measuring the height and/or width of designated items.</v>
      </c>
      <c r="N39" s="297" t="str">
        <f>IF('1st Class'!R18&lt;&gt;"", IF(ISTEXT('1st Class'!R18), "A", '1st Class'!R18),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IF(Tenderfoot!R4&lt;&gt;"", "A", "")</f>
        <v/>
      </c>
      <c r="G41" s="127"/>
      <c r="H41" s="296" t="str">
        <f>'2nd Class'!B17</f>
        <v>3b</v>
      </c>
      <c r="I41" s="306" t="str">
        <f>'2nd Class'!C17</f>
        <v>Using a compass and map together, take a 5-mile hike or a 10-mile bike ride approved by your adult leader and your parent or guardian.</v>
      </c>
      <c r="J41" s="297" t="str">
        <f>IF('2nd Class'!R17&lt;&gt;"", IF(ISTEXT('2nd Class'!R17), "A", '2nd Class'!R17),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Class'!R19&lt;&gt;"", IF(ISTEXT('1st Class'!R19), "A", '1st Class'!R19),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Class'!R18&lt;&gt;"", IF(ISTEXT('2nd Class'!R18), "A", '2nd Class'!R18),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IF(Tenderfoot!R5&lt;&gt;"",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Class'!R19&lt;&gt;"", IF(ISTEXT('2nd Class'!R19), "A", '2nd Class'!R19),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IF(Tenderfoot!R6&lt;&gt;"",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Class'!R21&lt;&gt;"", IF(ISTEXT('2nd Class'!R21), "A", '2nd Class'!R21),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Class'!R21&lt;&gt;"", IF(ISTEXT('1st Class'!R21), "A", '1st Class'!R21),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IF(Tenderfoot!R8&lt;&gt;"",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IF(Tenderfoot!R9&lt;&gt;"", "A", "")</f>
        <v/>
      </c>
      <c r="G52" s="127"/>
      <c r="H52" s="196" t="str">
        <f>'2nd Class'!B23</f>
        <v>5a</v>
      </c>
      <c r="I52" s="196" t="str">
        <f>'2nd Class'!C23</f>
        <v>Tell what precautions must be taken for a safe swim.</v>
      </c>
      <c r="J52" s="197" t="str">
        <f>IF('2nd Class'!R23&lt;&gt;"", IF(ISTEXT('2nd Class'!R23), "A", '2nd Class'!R23), "")</f>
        <v/>
      </c>
      <c r="L52" s="296" t="str">
        <f>'1st Class'!B22</f>
        <v>5b</v>
      </c>
      <c r="M52" s="298" t="str">
        <f>'1st Class'!C22</f>
        <v>Identify two ways to obtain a weather forecast for an upcoming activity.  Explain why weather forecasts are important when planning an event.</v>
      </c>
      <c r="N52" s="297" t="str">
        <f>IF('1st Class'!R22&lt;&gt;"", IF(ISTEXT('1st Class'!R22), "A", '1st Class'!R22),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Class'!R24&lt;&gt;"", IF(ISTEXT('2nd Class'!R24), "A", '2nd Class'!R24),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IF(Tenderfoot!R10&lt;&gt;"", "A", "")</f>
        <v/>
      </c>
      <c r="G54" s="127"/>
      <c r="H54" s="296" t="str">
        <f>'2nd Class'!B25</f>
        <v>5c</v>
      </c>
      <c r="I54" s="298" t="str">
        <f>'2nd Class'!C25</f>
        <v>Demonstrate water rescue methods by reaching with your arm or leg, by reaching with a suitable object, and by throwing lines and objects.</v>
      </c>
      <c r="J54" s="297" t="str">
        <f>IF('2nd Class'!R25&lt;&gt;"", IF(ISTEXT('2nd Class'!R25), "A", '2nd Class'!R25),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Class'!R23&lt;&gt;"", IF(ISTEXT('1st Class'!R23), "A", '1st Class'!R23), "")</f>
        <v/>
      </c>
      <c r="O55"/>
      <c r="S55"/>
    </row>
    <row r="56" spans="1:19" ht="12.75" customHeight="1" x14ac:dyDescent="0.2">
      <c r="A56" s="183"/>
      <c r="B56" s="137"/>
      <c r="C56" s="123"/>
      <c r="D56" s="165" t="str">
        <f>Tenderfoot!B12</f>
        <v>3a</v>
      </c>
      <c r="E56" s="165" t="str">
        <f>Tenderfoot!C12</f>
        <v>Demonstrate a practical use of the square knot.</v>
      </c>
      <c r="F56" s="197" t="str">
        <f>IF(Tenderfoot!R12&lt;&gt;"",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IF(Tenderfoot!R13&lt;&gt;"",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Class'!R26&lt;&gt;"", IF(ISTEXT('2nd Class'!R26), "A", '2nd Class'!R26),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IF(Tenderfoot!R14&lt;&gt;"",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Class'!R24&lt;&gt;"", IF(ISTEXT('1st Class'!R24), "A", '1st Class'!R24),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IF(Tenderfoot!R15&lt;&gt;"",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Class'!R28&lt;&gt;"", IF(ISTEXT('2nd Class'!R28), "A", '2nd Class'!R28),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IF(Tenderfoot!R17&lt;&gt;"", UPPER(Tenderfoot!R17),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IF(Tenderfoot!R18&lt;&gt;"",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IF(Tenderfoot!R19&lt;&gt;"",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IF(Tenderfoot!R20&lt;&gt;"", "A", "")</f>
        <v/>
      </c>
      <c r="G65" s="127"/>
      <c r="H65" s="308"/>
      <c r="I65" s="298"/>
      <c r="J65" s="297"/>
      <c r="L65" s="196" t="str">
        <f>'1st Class'!B26</f>
        <v>6a</v>
      </c>
      <c r="M65" s="196" t="str">
        <f>'1st Class'!C26</f>
        <v>Successfully complete the BSA swimmer test.</v>
      </c>
      <c r="N65" s="197" t="str">
        <f>IF('1st Class'!R26&lt;&gt;"", IF(ISTEXT('1st Class'!R26), "A", '1st Class'!R26), "")</f>
        <v/>
      </c>
      <c r="O65"/>
      <c r="S65"/>
    </row>
    <row r="66" spans="1:19" ht="12.75" customHeight="1" x14ac:dyDescent="0.2">
      <c r="A66" s="201"/>
      <c r="B66" s="202"/>
      <c r="C66" s="123"/>
      <c r="D66" s="308"/>
      <c r="E66" s="165" t="str">
        <f>Tenderfoot!C21</f>
        <v>• Bites or stings of insects and ticks</v>
      </c>
      <c r="F66" s="197" t="str">
        <f>IF(Tenderfoot!R21&lt;&gt;"", "A", "")</f>
        <v/>
      </c>
      <c r="G66" s="127"/>
      <c r="H66" s="308"/>
      <c r="I66" s="298"/>
      <c r="J66" s="297"/>
      <c r="L66" s="196" t="str">
        <f>'1st Class'!B27</f>
        <v>6b</v>
      </c>
      <c r="M66" s="196" t="str">
        <f>'1st Class'!C27</f>
        <v>Tell what precautions must be taken for a safe trip afloat.</v>
      </c>
      <c r="N66" s="197" t="str">
        <f>IF('1st Class'!R27&lt;&gt;"", IF(ISTEXT('1st Class'!R27), "A", '1st Class'!R27), "")</f>
        <v/>
      </c>
      <c r="O66"/>
      <c r="S66"/>
    </row>
    <row r="67" spans="1:19" x14ac:dyDescent="0.2">
      <c r="A67" s="123"/>
      <c r="B67" s="123"/>
      <c r="C67" s="123"/>
      <c r="D67" s="308"/>
      <c r="E67" s="165" t="str">
        <f>Tenderfoot!C22</f>
        <v>• Venomous snakebite</v>
      </c>
      <c r="F67" s="197" t="str">
        <f>IF(Tenderfoot!R22&lt;&gt;"", "A", "")</f>
        <v/>
      </c>
      <c r="G67" s="127"/>
      <c r="H67" s="308"/>
      <c r="I67" s="298"/>
      <c r="J67" s="297"/>
      <c r="L67" s="296" t="str">
        <f>'1st Class'!B28</f>
        <v>6c</v>
      </c>
      <c r="M67" s="298" t="str">
        <f>'1st Class'!C28</f>
        <v>Identify the basic parts of a canoe, kayak, or other boat.  Identify the parts of a paddle or an oar.</v>
      </c>
      <c r="N67" s="297" t="str">
        <f>IF('1st Class'!R28&lt;&gt;"", IF(ISTEXT('1st Class'!R28), "A", '1st Class'!R28), "")</f>
        <v/>
      </c>
      <c r="O67"/>
      <c r="S67"/>
    </row>
    <row r="68" spans="1:19" ht="12.75" customHeight="1" x14ac:dyDescent="0.2">
      <c r="A68" s="123"/>
      <c r="B68" s="123"/>
      <c r="C68" s="123"/>
      <c r="D68" s="308"/>
      <c r="E68" s="165" t="str">
        <f>Tenderfoot!C23</f>
        <v>• Nosebleed</v>
      </c>
      <c r="F68" s="197" t="str">
        <f>IF(Tenderfoot!R23&lt;&gt;"",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IF(Tenderfoot!R24&lt;&gt;"", "A", "")</f>
        <v/>
      </c>
      <c r="G69" s="152"/>
      <c r="H69" s="296" t="str">
        <f>'2nd Class'!B29</f>
        <v>6b</v>
      </c>
      <c r="I69" s="298" t="str">
        <f>'2nd Class'!C29</f>
        <v>Show what to do for "hurry" cases of stopped breathing, stroke, severe bleeding, and ingested poisoning.</v>
      </c>
      <c r="J69" s="297" t="str">
        <f>IF('2nd Class'!R29&lt;&gt;"", IF(ISTEXT('2nd Class'!R29), "A", '2nd Class'!R29), "")</f>
        <v/>
      </c>
      <c r="L69" s="296" t="str">
        <f>'1st Class'!B29</f>
        <v>6d</v>
      </c>
      <c r="M69" s="298" t="str">
        <f>'1st Class'!C29</f>
        <v>Describe proper body positioning in a watercraft, depending on the type and size of the vessel.  Explain the importance of proper body position in the boat.</v>
      </c>
      <c r="N69" s="297" t="str">
        <f>IF('1st Class'!R29&lt;&gt;"", IF(ISTEXT('1st Class'!R29), "A", '1st Class'!R29), "")</f>
        <v/>
      </c>
      <c r="O69"/>
      <c r="S69"/>
    </row>
    <row r="70" spans="1:19" ht="12.75" customHeight="1" x14ac:dyDescent="0.2">
      <c r="A70" s="123"/>
      <c r="B70" s="123"/>
      <c r="C70" s="123"/>
      <c r="D70" s="308"/>
      <c r="E70" s="165" t="str">
        <f>Tenderfoot!C25</f>
        <v>• Choking</v>
      </c>
      <c r="F70" s="197" t="str">
        <f>IF(Tenderfoot!R25&lt;&gt;"",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IF(Tenderfoot!R26&lt;&gt;"", "A", "")</f>
        <v/>
      </c>
      <c r="G71" s="127"/>
      <c r="H71" s="296" t="str">
        <f>'2nd Class'!B30</f>
        <v>6c</v>
      </c>
      <c r="I71" s="298" t="str">
        <f>'2nd Class'!C30</f>
        <v>Tell what you can do while on a campout or hike to prevent or reduce the occurrence of the injuries listed in 2nd Class requirements 6a and 6b.</v>
      </c>
      <c r="J71" s="297" t="str">
        <f>IF('2nd Class'!R30&lt;&gt;"", IF(ISTEXT('2nd Class'!R30), "A", '2nd Class'!R30),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Class'!R30&lt;&gt;"", IF(ISTEXT('1st Class'!R30), "A", '1st Class'!R30),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IF(Tenderfoot!R27&lt;&gt;"",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Class'!R31&lt;&gt;"", IF(ISTEXT('2nd Class'!R31), "A", '2nd Class'!R31),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Class'!R32&lt;&gt;"", IF(ISTEXT('1st Class'!R32), "A", '1st Class'!R32),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IF(Tenderfoot!R28&lt;&gt;"",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Class'!R32&lt;&gt;"", IF(ISTEXT('2nd Class'!R32), "A", '2nd Class'!R32), "")</f>
        <v/>
      </c>
      <c r="K78" s="127"/>
      <c r="L78" s="296" t="str">
        <f>'1st Class'!B33</f>
        <v>7b</v>
      </c>
      <c r="M78" s="298" t="str">
        <f>'1st Class'!C33</f>
        <v>By yourself and with a partner, show how to transport a person from a smoke-filled room, and transport for at least 25 yards a person with a sprained ankle.</v>
      </c>
      <c r="N78" s="297" t="str">
        <f>IF('1st Class'!R33&lt;&gt;"", IF(ISTEXT('1st Class'!R33), "A", '1st Class'!R33),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IF(Tenderfoot!R30&lt;&gt;"",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Class'!R34&lt;&gt;"", IF(ISTEXT('2nd Class'!R34), "A", '2nd Class'!R34), "")</f>
        <v/>
      </c>
      <c r="K81" s="123"/>
      <c r="L81" s="296" t="str">
        <f>'1st Class'!B34</f>
        <v>7c</v>
      </c>
      <c r="M81" s="298" t="str">
        <f>'1st Class'!C34</f>
        <v>Tell the five most common signs of a heart attack.  Explain the steps/procedures in CPR.</v>
      </c>
      <c r="N81" s="297" t="str">
        <f>IF('1st Class'!R34&lt;&gt;"", IF(ISTEXT('1st Class'!R34), "A", '1st Class'!R34), "")</f>
        <v/>
      </c>
      <c r="O81" s="123"/>
      <c r="S81"/>
    </row>
    <row r="82" spans="1:19" ht="25.5" x14ac:dyDescent="0.2">
      <c r="A82" s="123"/>
      <c r="B82" s="123"/>
      <c r="C82" s="123"/>
      <c r="D82" s="165" t="str">
        <f>Tenderfoot!B31</f>
        <v>5b</v>
      </c>
      <c r="E82" s="166" t="str">
        <f>Tenderfoot!C31</f>
        <v>Describe what to do if you become lost on a hike or campout.</v>
      </c>
      <c r="F82" s="197" t="str">
        <f>IF(Tenderfoot!R31&lt;&gt;"",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IF(Tenderfoot!R32&lt;&gt;"",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Class'!R35&lt;&gt;"", IF(ISTEXT('1st Class'!R35), "A", '1st Class'!R35),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Class'!R35&lt;&gt;"", IF(ISTEXT('2nd Class'!R35), "A", '2nd Class'!R35),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IF(Tenderfoot!R34&lt;&gt;"",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Class'!R36&lt;&gt;"", IF(ISTEXT('1st Class'!R36), "A", '1st Class'!R36), "")</f>
        <v/>
      </c>
      <c r="O86" s="123"/>
      <c r="S86"/>
    </row>
    <row r="87" spans="1:19" ht="12.75" customHeight="1" x14ac:dyDescent="0.2">
      <c r="A87" s="123"/>
      <c r="B87" s="123"/>
      <c r="C87" s="123"/>
      <c r="D87" s="308"/>
      <c r="E87" s="165" t="str">
        <f>Tenderfoot!C35</f>
        <v>• Push-ups (number correctly done in 60 seconds)</v>
      </c>
      <c r="F87" s="197" t="str">
        <f>IF(Tenderfoot!R35&lt;&gt;"",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Class'!R36&lt;&gt;"", IF(ISTEXT('2nd Class'!R36), "A", '2nd Class'!R36),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IF(Tenderfoot!R36&lt;&gt;"", "A", "")</f>
        <v/>
      </c>
      <c r="G88" s="127"/>
      <c r="H88" s="296"/>
      <c r="I88" s="306"/>
      <c r="J88" s="297"/>
      <c r="K88" s="123"/>
      <c r="L88" s="196" t="str">
        <f>'1st Class'!B37</f>
        <v>7f</v>
      </c>
      <c r="M88" s="196" t="str">
        <f>'1st Class'!C37</f>
        <v>Explain how to obtain potable water in an emergency.</v>
      </c>
      <c r="N88" s="197" t="str">
        <f>IF('1st Class'!R37&lt;&gt;"", IF(ISTEXT('1st Class'!R37), "A", '1st Class'!R37), "")</f>
        <v/>
      </c>
      <c r="O88" s="123"/>
      <c r="S88"/>
    </row>
    <row r="89" spans="1:19" x14ac:dyDescent="0.2">
      <c r="A89" s="123"/>
      <c r="B89" s="123"/>
      <c r="C89" s="123"/>
      <c r="D89" s="308"/>
      <c r="E89" s="165" t="str">
        <f>Tenderfoot!C37</f>
        <v>• Back-saver sit-and-reach (distance stretched)</v>
      </c>
      <c r="F89" s="197" t="str">
        <f>IF(Tenderfoot!R37&lt;&gt;"",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IF(Tenderfoot!R38&lt;&gt;"",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Class'!R39&lt;&gt;"", IF(ISTEXT('1st Class'!R39), "A", '1st Class'!R39),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IF(Tenderfoot!R39&lt;&gt;"",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Class'!R40&lt;&gt;"", IF(ISTEXT('1st Class'!R40), "A", '1st Class'!R40), "")</f>
        <v/>
      </c>
      <c r="O93" s="123"/>
      <c r="S93"/>
    </row>
    <row r="94" spans="1:19" ht="12.75" customHeight="1" x14ac:dyDescent="0.2">
      <c r="A94" s="123"/>
      <c r="B94" s="123"/>
      <c r="C94" s="123"/>
      <c r="D94" s="308" t="str">
        <f>Tenderfoot!B40</f>
        <v>6c</v>
      </c>
      <c r="E94" s="165" t="str">
        <f>Tenderfoot!C40</f>
        <v>Show improvement in each activity after 30 days:</v>
      </c>
      <c r="F94" s="169" t="str">
        <f>IF(Tenderfoot!R40&lt;&gt;"", "A", "")</f>
        <v/>
      </c>
      <c r="G94" s="127"/>
      <c r="H94" s="296" t="str">
        <f>'2nd Class'!B38</f>
        <v>8a</v>
      </c>
      <c r="I94" s="306" t="str">
        <f>'2nd Class'!C38</f>
        <v>Participate in a flag ceremony for your school, religious institution, chartered organization, community, or Scouting activity.</v>
      </c>
      <c r="J94" s="297" t="str">
        <f>IF('2nd Class'!R38&lt;&gt;"", IF(ISTEXT('2nd Class'!R38), "A", '2nd Class'!R38), "")</f>
        <v/>
      </c>
      <c r="K94" s="123"/>
      <c r="L94" s="296"/>
      <c r="M94" s="298"/>
      <c r="N94" s="297"/>
      <c r="O94" s="123"/>
      <c r="S94"/>
    </row>
    <row r="95" spans="1:19" x14ac:dyDescent="0.2">
      <c r="A95" s="123"/>
      <c r="B95" s="123"/>
      <c r="C95" s="123"/>
      <c r="D95" s="308"/>
      <c r="E95" s="165" t="str">
        <f>Tenderfoot!C41</f>
        <v>• Push-ups (number correctly done in 60 seconds)</v>
      </c>
      <c r="F95" s="197" t="str">
        <f>IF(Tenderfoot!R41&lt;&gt;"",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IF(Tenderfoot!R42&lt;&gt;"", "A", "")</f>
        <v/>
      </c>
      <c r="G96" s="127"/>
      <c r="H96" s="196" t="str">
        <f>'2nd Class'!B39</f>
        <v>8b</v>
      </c>
      <c r="I96" s="196" t="str">
        <f>'2nd Class'!C39</f>
        <v>Explain what respect is due the flag of the United States</v>
      </c>
      <c r="J96" s="197" t="str">
        <f>IF('2nd Class'!R39&lt;&gt;"", IF(ISTEXT('2nd Class'!R39), "A", '2nd Class'!R39),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IF(Tenderfoot!R43&lt;&gt;"",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Class'!R40&lt;&gt;"", IF(ISTEXT('2nd Class'!R40), "A", '2nd Class'!R40), "")</f>
        <v/>
      </c>
      <c r="K97" s="123"/>
      <c r="L97" s="296" t="str">
        <f>'1st Class'!B42</f>
        <v>9a</v>
      </c>
      <c r="M97" s="298" t="str">
        <f>'1st Class'!C42</f>
        <v>Visit and discuss with a selected individual approved by your leader the constitutional rights and obligations of a U.S. citizen.</v>
      </c>
      <c r="N97" s="297" t="str">
        <f>IF('1st Class'!R42&lt;&gt;"", IF(ISTEXT('1st Class'!R42), "A", '1st Class'!R42), "")</f>
        <v/>
      </c>
      <c r="O97" s="123"/>
      <c r="S97"/>
    </row>
    <row r="98" spans="1:19" ht="12.75" customHeight="1" x14ac:dyDescent="0.2">
      <c r="A98" s="123"/>
      <c r="B98" s="123"/>
      <c r="C98" s="123"/>
      <c r="D98" s="308"/>
      <c r="E98" s="165" t="str">
        <f>Tenderfoot!C44</f>
        <v>• 1 mile walk/run (time)</v>
      </c>
      <c r="F98" s="197" t="str">
        <f>IF(Tenderfoot!R44&lt;&gt;"",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Class'!R43&lt;&gt;"", IF(ISTEXT('1st Class'!R43), "A", '1st Class'!R43), "")</f>
        <v/>
      </c>
      <c r="O99" s="123"/>
      <c r="S99"/>
    </row>
    <row r="100" spans="1:19" ht="25.5" x14ac:dyDescent="0.2">
      <c r="C100" s="123"/>
      <c r="D100" s="165" t="str">
        <f>Tenderfoot!B46</f>
        <v>7a</v>
      </c>
      <c r="E100" s="166" t="str">
        <f>Tenderfoot!C46</f>
        <v>Demonstrate how to display, raise, lower, and fold the US Flag.</v>
      </c>
      <c r="F100" s="197" t="str">
        <f>IF(Tenderfoot!R46&lt;&gt;"",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IF(Tenderfoot!R47&lt;&gt;"",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Class'!R41&lt;&gt;"", IF(ISTEXT('2nd Class'!R41), "A", '2nd Class'!R41),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Class'!R44&lt;&gt;"", IF(ISTEXT('1st Class'!R44), "A", '1st Class'!R44),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IF(Tenderfoot!R49&lt;&gt;"",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Class'!R45&lt;&gt;"", IF(ISTEXT('1st Class'!R45), "A", '1st Class'!R45),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Class'!R42&lt;&gt;"", IF(ISTEXT('2nd Class'!R42), "A", '2nd Class'!R42),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IF(Tenderfoot!R51&lt;&gt;"",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Class'!R47&lt;&gt;"", IF(ISTEXT('1st Class'!R47), "A", '1st Class'!R47),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IF(Tenderfoot!R52&lt;&gt;"", "A", "")</f>
        <v/>
      </c>
      <c r="H112" s="196" t="str">
        <f>'2nd Class'!B44</f>
        <v>9a</v>
      </c>
      <c r="I112" s="196" t="str">
        <f>'2nd Class'!C44</f>
        <v>Explain the three R's of personal safety and protection.</v>
      </c>
      <c r="J112" s="197" t="str">
        <f>IF('2nd Class'!R44&lt;&gt;"", IF(ISTEXT('2nd Class'!R44), "A", '2nd Class'!R44),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Class'!R45&lt;&gt;"", IF(ISTEXT('2nd Class'!R45), "A", '2nd Class'!R45),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IF(Tenderfoot!R53&lt;&gt;"",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Class'!R47&lt;&gt;"", IF(ISTEXT('2nd Class'!R47), "A", '2nd Class'!R47),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Class'!R49&lt;&gt;"", IF(ISTEXT('1st Class'!R49), "A", '1st Class'!R49),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Class'!R48&lt;&gt;"", IF(ISTEXT('2nd Class'!R48), "A", '2nd Class'!R48),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Class'!R50&lt;&gt;"", IF(ISTEXT('1st Class'!R50), "A", '1st Class'!R50), "")</f>
        <v/>
      </c>
    </row>
    <row r="122" spans="4:14" s="124" customFormat="1" ht="12.75" customHeight="1" x14ac:dyDescent="0.2">
      <c r="G122" s="163"/>
      <c r="H122" s="196">
        <f>'2nd Class'!B49</f>
        <v>12</v>
      </c>
      <c r="I122" s="195" t="str">
        <f>'2nd Class'!C49</f>
        <v>Successfully complete  your board of review for the Second Class rank.</v>
      </c>
      <c r="J122" s="197" t="str">
        <f>IF('2nd Class'!R49&lt;&gt;"", IF(ISTEXT('2nd Class'!R49), "A", '2nd Class'!R49),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Class'!R51&lt;&gt;"", IF(ISTEXT('1st Class'!R51), "A", '1st Class'!R51), "")</f>
        <v/>
      </c>
    </row>
    <row r="124" spans="4:14" s="124" customFormat="1" x14ac:dyDescent="0.2">
      <c r="G124" s="163"/>
      <c r="H124" s="164"/>
      <c r="I124" s="172"/>
      <c r="N124" s="163"/>
    </row>
  </sheetData>
  <sheetProtection password="C58C" sheet="1" objects="1" scenarios="1" selectLockedCells="1" selectUnlockedCells="1"/>
  <mergeCells count="312">
    <mergeCell ref="N117:N120"/>
    <mergeCell ref="H120:H121"/>
    <mergeCell ref="I120:I121"/>
    <mergeCell ref="J120:J121"/>
    <mergeCell ref="L121:L122"/>
    <mergeCell ref="M121:M122"/>
    <mergeCell ref="N121:N122"/>
    <mergeCell ref="H116:H119"/>
    <mergeCell ref="I116:I119"/>
    <mergeCell ref="J116:J119"/>
    <mergeCell ref="L116:M116"/>
    <mergeCell ref="L117:L120"/>
    <mergeCell ref="M117:M120"/>
    <mergeCell ref="N111:N115"/>
    <mergeCell ref="D112:D114"/>
    <mergeCell ref="E112:E114"/>
    <mergeCell ref="F112:F114"/>
    <mergeCell ref="H113:H114"/>
    <mergeCell ref="I113:I114"/>
    <mergeCell ref="J113:J114"/>
    <mergeCell ref="H115:I115"/>
    <mergeCell ref="E105:E107"/>
    <mergeCell ref="F105:F107"/>
    <mergeCell ref="L107:L109"/>
    <mergeCell ref="M107:M109"/>
    <mergeCell ref="N107:N109"/>
    <mergeCell ref="D108:E108"/>
    <mergeCell ref="H108:H110"/>
    <mergeCell ref="I108:I110"/>
    <mergeCell ref="J108:J110"/>
    <mergeCell ref="D109:D111"/>
    <mergeCell ref="E109:E111"/>
    <mergeCell ref="F109:F111"/>
    <mergeCell ref="L110:M110"/>
    <mergeCell ref="H111:I111"/>
    <mergeCell ref="L111:L115"/>
    <mergeCell ref="M111:M115"/>
    <mergeCell ref="D99:E99"/>
    <mergeCell ref="L99:L102"/>
    <mergeCell ref="M99:M102"/>
    <mergeCell ref="N99:N102"/>
    <mergeCell ref="D101:D103"/>
    <mergeCell ref="E101:E103"/>
    <mergeCell ref="F101:F103"/>
    <mergeCell ref="H103:H107"/>
    <mergeCell ref="I103:I107"/>
    <mergeCell ref="J103:J107"/>
    <mergeCell ref="L103:L106"/>
    <mergeCell ref="M103:M106"/>
    <mergeCell ref="N103:N106"/>
    <mergeCell ref="D104:E104"/>
    <mergeCell ref="D105:D107"/>
    <mergeCell ref="H97:H102"/>
    <mergeCell ref="I97:I102"/>
    <mergeCell ref="J97:J102"/>
    <mergeCell ref="L97:L98"/>
    <mergeCell ref="M97:M98"/>
    <mergeCell ref="D91:D93"/>
    <mergeCell ref="E91:E93"/>
    <mergeCell ref="F91:F93"/>
    <mergeCell ref="H93:I93"/>
    <mergeCell ref="L93:L95"/>
    <mergeCell ref="M93:M95"/>
    <mergeCell ref="N93:N95"/>
    <mergeCell ref="D94:D98"/>
    <mergeCell ref="H94:H95"/>
    <mergeCell ref="I94:I95"/>
    <mergeCell ref="J94:J95"/>
    <mergeCell ref="L96:M96"/>
    <mergeCell ref="N97:N98"/>
    <mergeCell ref="L86:L87"/>
    <mergeCell ref="M86:M87"/>
    <mergeCell ref="N86:N87"/>
    <mergeCell ref="H87:H92"/>
    <mergeCell ref="I87:I92"/>
    <mergeCell ref="J87:J92"/>
    <mergeCell ref="L89:M89"/>
    <mergeCell ref="L90:L92"/>
    <mergeCell ref="M90:M92"/>
    <mergeCell ref="N90:N92"/>
    <mergeCell ref="M78:M80"/>
    <mergeCell ref="N78:N80"/>
    <mergeCell ref="D79:E79"/>
    <mergeCell ref="D80:D81"/>
    <mergeCell ref="E80:E81"/>
    <mergeCell ref="F80:F81"/>
    <mergeCell ref="H80:I80"/>
    <mergeCell ref="H81:H83"/>
    <mergeCell ref="I81:I83"/>
    <mergeCell ref="J81:J83"/>
    <mergeCell ref="L81:L82"/>
    <mergeCell ref="M81:M82"/>
    <mergeCell ref="N81:N82"/>
    <mergeCell ref="D83:D84"/>
    <mergeCell ref="E83:E84"/>
    <mergeCell ref="F83:F84"/>
    <mergeCell ref="L83:L85"/>
    <mergeCell ref="M83:M85"/>
    <mergeCell ref="N83:N85"/>
    <mergeCell ref="H84:H86"/>
    <mergeCell ref="I84:I86"/>
    <mergeCell ref="J84:J86"/>
    <mergeCell ref="D85:E85"/>
    <mergeCell ref="D86:D90"/>
    <mergeCell ref="H74:H77"/>
    <mergeCell ref="I74:I77"/>
    <mergeCell ref="D77:D78"/>
    <mergeCell ref="E77:E78"/>
    <mergeCell ref="F77:F78"/>
    <mergeCell ref="H78:H79"/>
    <mergeCell ref="I78:I79"/>
    <mergeCell ref="J78:J79"/>
    <mergeCell ref="L78:L80"/>
    <mergeCell ref="D71:D73"/>
    <mergeCell ref="E71:E73"/>
    <mergeCell ref="F71:F73"/>
    <mergeCell ref="H71:H73"/>
    <mergeCell ref="I71:I73"/>
    <mergeCell ref="N67:N68"/>
    <mergeCell ref="H69:H70"/>
    <mergeCell ref="I69:I70"/>
    <mergeCell ref="J69:J70"/>
    <mergeCell ref="L69:L71"/>
    <mergeCell ref="M69:M71"/>
    <mergeCell ref="N69:N71"/>
    <mergeCell ref="J71:J73"/>
    <mergeCell ref="L72:L74"/>
    <mergeCell ref="M72:M74"/>
    <mergeCell ref="N72:N74"/>
    <mergeCell ref="J74:J77"/>
    <mergeCell ref="L75:M75"/>
    <mergeCell ref="L76:L77"/>
    <mergeCell ref="M76:M77"/>
    <mergeCell ref="N76:N77"/>
    <mergeCell ref="D74:D76"/>
    <mergeCell ref="E74:E76"/>
    <mergeCell ref="F74:F76"/>
    <mergeCell ref="L52:L54"/>
    <mergeCell ref="M52:M54"/>
    <mergeCell ref="N52:N54"/>
    <mergeCell ref="H54:H56"/>
    <mergeCell ref="I54:I56"/>
    <mergeCell ref="J54:J56"/>
    <mergeCell ref="D55:E55"/>
    <mergeCell ref="L55:L57"/>
    <mergeCell ref="M55:M57"/>
    <mergeCell ref="N55:N57"/>
    <mergeCell ref="H57:H59"/>
    <mergeCell ref="I57:I59"/>
    <mergeCell ref="J57:J59"/>
    <mergeCell ref="L58:L63"/>
    <mergeCell ref="D59:D60"/>
    <mergeCell ref="E59:E60"/>
    <mergeCell ref="F59:F60"/>
    <mergeCell ref="H60:I60"/>
    <mergeCell ref="D61:E61"/>
    <mergeCell ref="H61:H68"/>
    <mergeCell ref="I61:I68"/>
    <mergeCell ref="D62:D70"/>
    <mergeCell ref="D52:D53"/>
    <mergeCell ref="E52:E53"/>
    <mergeCell ref="H39:H40"/>
    <mergeCell ref="I39:I40"/>
    <mergeCell ref="N48:N51"/>
    <mergeCell ref="D49:D51"/>
    <mergeCell ref="E49:E51"/>
    <mergeCell ref="F49:F51"/>
    <mergeCell ref="H51:I51"/>
    <mergeCell ref="L47:M47"/>
    <mergeCell ref="D48:E48"/>
    <mergeCell ref="H48:H50"/>
    <mergeCell ref="I48:I50"/>
    <mergeCell ref="J48:J50"/>
    <mergeCell ref="L48:L51"/>
    <mergeCell ref="M48:M51"/>
    <mergeCell ref="E31:E33"/>
    <mergeCell ref="F31:F33"/>
    <mergeCell ref="H45:H46"/>
    <mergeCell ref="I45:I46"/>
    <mergeCell ref="J45:J46"/>
    <mergeCell ref="D46:D47"/>
    <mergeCell ref="E46:E47"/>
    <mergeCell ref="H47:I47"/>
    <mergeCell ref="N39:N41"/>
    <mergeCell ref="D40:E40"/>
    <mergeCell ref="D41:D43"/>
    <mergeCell ref="E41:E43"/>
    <mergeCell ref="F41:F43"/>
    <mergeCell ref="H41:H42"/>
    <mergeCell ref="I41:I42"/>
    <mergeCell ref="J41:J42"/>
    <mergeCell ref="L42:L46"/>
    <mergeCell ref="M42:M46"/>
    <mergeCell ref="N42:N46"/>
    <mergeCell ref="H43:H44"/>
    <mergeCell ref="I43:I44"/>
    <mergeCell ref="J43:J44"/>
    <mergeCell ref="D44:D45"/>
    <mergeCell ref="E44:E45"/>
    <mergeCell ref="D28:D29"/>
    <mergeCell ref="E28:E29"/>
    <mergeCell ref="F28:F29"/>
    <mergeCell ref="L28:L31"/>
    <mergeCell ref="M28:M31"/>
    <mergeCell ref="J39:J40"/>
    <mergeCell ref="L39:L41"/>
    <mergeCell ref="M39:M41"/>
    <mergeCell ref="L32:M32"/>
    <mergeCell ref="D34:D35"/>
    <mergeCell ref="E34:E35"/>
    <mergeCell ref="F34:F35"/>
    <mergeCell ref="H34:H35"/>
    <mergeCell ref="I34:I35"/>
    <mergeCell ref="J34:J35"/>
    <mergeCell ref="L35:L36"/>
    <mergeCell ref="M35:M36"/>
    <mergeCell ref="H36:H37"/>
    <mergeCell ref="I36:I37"/>
    <mergeCell ref="J36:J37"/>
    <mergeCell ref="H30:H33"/>
    <mergeCell ref="I30:I33"/>
    <mergeCell ref="J30:J33"/>
    <mergeCell ref="D31:D33"/>
    <mergeCell ref="D22:D23"/>
    <mergeCell ref="E22:E23"/>
    <mergeCell ref="F22:F23"/>
    <mergeCell ref="L22:L23"/>
    <mergeCell ref="M22:M23"/>
    <mergeCell ref="H19:H20"/>
    <mergeCell ref="I19:I20"/>
    <mergeCell ref="J19:J20"/>
    <mergeCell ref="L19:L21"/>
    <mergeCell ref="M19:M21"/>
    <mergeCell ref="H21:H25"/>
    <mergeCell ref="I21:I25"/>
    <mergeCell ref="J21:J25"/>
    <mergeCell ref="D24:D25"/>
    <mergeCell ref="E24:E25"/>
    <mergeCell ref="F24:F25"/>
    <mergeCell ref="L24:L27"/>
    <mergeCell ref="M24:M27"/>
    <mergeCell ref="D26:D27"/>
    <mergeCell ref="E26:E27"/>
    <mergeCell ref="F26:F27"/>
    <mergeCell ref="H26:H29"/>
    <mergeCell ref="I26:I29"/>
    <mergeCell ref="J26:J29"/>
    <mergeCell ref="A14:B14"/>
    <mergeCell ref="L14:L18"/>
    <mergeCell ref="M14:M18"/>
    <mergeCell ref="N14:N18"/>
    <mergeCell ref="D15:D16"/>
    <mergeCell ref="E15:E16"/>
    <mergeCell ref="F15:F16"/>
    <mergeCell ref="H16:I16"/>
    <mergeCell ref="H17:H18"/>
    <mergeCell ref="I17:I18"/>
    <mergeCell ref="J17:J18"/>
    <mergeCell ref="H12:H15"/>
    <mergeCell ref="I12:I15"/>
    <mergeCell ref="J12:J15"/>
    <mergeCell ref="D13:D14"/>
    <mergeCell ref="E13:E14"/>
    <mergeCell ref="F13:F14"/>
    <mergeCell ref="L4:L8"/>
    <mergeCell ref="M4:M8"/>
    <mergeCell ref="N35:N36"/>
    <mergeCell ref="N19:N21"/>
    <mergeCell ref="N22:N23"/>
    <mergeCell ref="N24:N27"/>
    <mergeCell ref="N28:N31"/>
    <mergeCell ref="N4:N8"/>
    <mergeCell ref="D5:D7"/>
    <mergeCell ref="E5:E7"/>
    <mergeCell ref="F5:F7"/>
    <mergeCell ref="D8:D9"/>
    <mergeCell ref="E8:E9"/>
    <mergeCell ref="F8:F9"/>
    <mergeCell ref="H9:H11"/>
    <mergeCell ref="I9:I11"/>
    <mergeCell ref="J9:J11"/>
    <mergeCell ref="L9:L12"/>
    <mergeCell ref="M9:M12"/>
    <mergeCell ref="N9:N12"/>
    <mergeCell ref="D10:D12"/>
    <mergeCell ref="E10:E12"/>
    <mergeCell ref="F10:F12"/>
    <mergeCell ref="L13:M13"/>
    <mergeCell ref="A1:B2"/>
    <mergeCell ref="D3:D4"/>
    <mergeCell ref="E3:E4"/>
    <mergeCell ref="F3:F4"/>
    <mergeCell ref="L1:N2"/>
    <mergeCell ref="D1:F2"/>
    <mergeCell ref="H1:J2"/>
    <mergeCell ref="M58:M63"/>
    <mergeCell ref="N58:N63"/>
    <mergeCell ref="J61:J68"/>
    <mergeCell ref="L64:M64"/>
    <mergeCell ref="L67:L68"/>
    <mergeCell ref="M67:M68"/>
    <mergeCell ref="F46:F47"/>
    <mergeCell ref="F44:F45"/>
    <mergeCell ref="F52:F53"/>
    <mergeCell ref="D38:F39"/>
    <mergeCell ref="H38:I38"/>
    <mergeCell ref="L38:M38"/>
    <mergeCell ref="H3:I3"/>
    <mergeCell ref="L3:M3"/>
    <mergeCell ref="H4:H8"/>
    <mergeCell ref="I4:I8"/>
    <mergeCell ref="J4:J8"/>
  </mergeCells>
  <phoneticPr fontId="2" type="noConversion"/>
  <pageMargins left="0.5" right="0.5" top="0.5" bottom="0.5" header="0.25" footer="0.25"/>
  <pageSetup scale="34" orientation="landscape" r:id="rId1"/>
  <headerFooter alignWithMargins="0">
    <oddHeader>&amp;C&amp;"Arial,Bold"&amp;14ScoutTrax&amp;12
&amp;D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showGridLines="0" zoomScaleNormal="100" workbookViewId="0">
      <selection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16</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IF(Scout!S3&lt;&gt;"",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Class'!S4&lt;&gt;"", IF(ISTEXT('2nd Class'!S4), "A", '2nd Class'!S4),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Class'!S4&lt;&gt;"", IF(ISTEXT('1st Class'!S4), "A", '1st Class'!S4),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IF(Scout!S4&lt;&gt;"", "A", "")</f>
        <v/>
      </c>
      <c r="G5" s="127"/>
      <c r="H5" s="296"/>
      <c r="I5" s="307"/>
      <c r="J5" s="297"/>
      <c r="L5" s="296"/>
      <c r="M5" s="307"/>
      <c r="N5" s="297"/>
      <c r="O5"/>
      <c r="S5"/>
    </row>
    <row r="6" spans="1:19" ht="12.75" customHeight="1" x14ac:dyDescent="0.2">
      <c r="A6" s="131" t="s">
        <v>156</v>
      </c>
      <c r="B6" s="176" t="str">
        <f>Scout!S2</f>
        <v/>
      </c>
      <c r="C6" s="130"/>
      <c r="D6" s="300"/>
      <c r="E6" s="299"/>
      <c r="F6" s="295"/>
      <c r="G6" s="127"/>
      <c r="H6" s="296"/>
      <c r="I6" s="307"/>
      <c r="J6" s="297"/>
      <c r="L6" s="296"/>
      <c r="M6" s="307"/>
      <c r="N6" s="297"/>
      <c r="O6"/>
      <c r="S6"/>
    </row>
    <row r="7" spans="1:19" ht="12.75" customHeight="1" x14ac:dyDescent="0.2">
      <c r="A7" s="131" t="s">
        <v>15</v>
      </c>
      <c r="B7" s="176" t="str">
        <f>Tenderfoot!S2</f>
        <v/>
      </c>
      <c r="C7" s="130"/>
      <c r="D7" s="300"/>
      <c r="E7" s="299"/>
      <c r="F7" s="295"/>
      <c r="G7" s="127"/>
      <c r="H7" s="296"/>
      <c r="I7" s="307"/>
      <c r="J7" s="297"/>
      <c r="L7" s="296"/>
      <c r="M7" s="307"/>
      <c r="N7" s="297"/>
      <c r="O7"/>
      <c r="S7"/>
    </row>
    <row r="8" spans="1:19" ht="12.75" customHeight="1" x14ac:dyDescent="0.2">
      <c r="A8" s="131" t="s">
        <v>17</v>
      </c>
      <c r="B8" s="176" t="str">
        <f>'2nd Class'!S2</f>
        <v/>
      </c>
      <c r="C8" s="130"/>
      <c r="D8" s="300" t="str">
        <f>Scout!B5</f>
        <v>1c</v>
      </c>
      <c r="E8" s="299" t="str">
        <f>Scout!C5</f>
        <v>Demonstrate the Boy Scout sign, salute, and handshake.  Explain when they should be used.</v>
      </c>
      <c r="F8" s="295" t="str">
        <f>IF(Scout!S5&lt;&gt;"", "A", "")</f>
        <v/>
      </c>
      <c r="G8" s="127"/>
      <c r="H8" s="296"/>
      <c r="I8" s="307"/>
      <c r="J8" s="297"/>
      <c r="L8" s="296"/>
      <c r="M8" s="307"/>
      <c r="N8" s="297"/>
      <c r="O8"/>
      <c r="S8"/>
    </row>
    <row r="9" spans="1:19" ht="12.75" customHeight="1" x14ac:dyDescent="0.2">
      <c r="A9" s="131" t="s">
        <v>16</v>
      </c>
      <c r="B9" s="176" t="str">
        <f>'1st Class'!S2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Class'!S5&lt;&gt;"", IF(ISTEXT('2nd Class'!S5), "A", '2nd Class'!S5),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Class'!S5&lt;&gt;"", IF(ISTEXT('1st Class'!S5), "A", '1st Class'!S5),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IF(Scout!S6&lt;&gt;"",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Class'!S6&lt;&gt;"", IF(ISTEXT('2nd Class'!S6), "A", '2nd Class'!S6),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IF(Scout!S7&lt;&gt;"",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Class'!S7&lt;&gt;"", IF(ISTEXT('1st Class'!S7), "A", '1st Class'!S7),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IF(Scout!S8&lt;&gt;"",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Class'!S8&lt;&gt;"", IF(ISTEXT('2nd Class'!S8), "A", '2nd Class'!S8),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IF(Scout!S10&lt;&gt;"", "A", "")</f>
        <v/>
      </c>
      <c r="G18" s="127"/>
      <c r="H18" s="296"/>
      <c r="I18" s="298"/>
      <c r="J18" s="297"/>
      <c r="L18" s="296"/>
      <c r="M18" s="306"/>
      <c r="N18" s="297"/>
      <c r="O18"/>
      <c r="S18"/>
    </row>
    <row r="19" spans="1:19" ht="12.75" customHeight="1" x14ac:dyDescent="0.2">
      <c r="A19" s="148" t="s">
        <v>38</v>
      </c>
      <c r="B19" s="149" t="str">
        <f>'Troop Meetings'!S6</f>
        <v/>
      </c>
      <c r="D19" s="142" t="str">
        <f>Scout!B11</f>
        <v>2b</v>
      </c>
      <c r="E19" s="139" t="str">
        <f>Scout!C11</f>
        <v>Describe the four steps of Boy Scout advancement.</v>
      </c>
      <c r="F19" s="198" t="str">
        <f>IF(Scout!S11&lt;&gt;"", "A", "")</f>
        <v/>
      </c>
      <c r="G19" s="127"/>
      <c r="H19" s="296" t="str">
        <f>'2nd Class'!B9</f>
        <v>2b</v>
      </c>
      <c r="I19" s="298" t="str">
        <f>'2nd Class'!C9</f>
        <v>Use the tools listed in Tenderfoot requirement 3d to prepare tinder, kindling, and fuel wood for a cooking fire.</v>
      </c>
      <c r="J19" s="297" t="str">
        <f>IF('2nd Class'!S9&lt;&gt;"", IF(ISTEXT('2nd Class'!S9), "A", '2nd Class'!S9), "")</f>
        <v/>
      </c>
      <c r="L19" s="296" t="str">
        <f>'1st Class'!B8</f>
        <v>2b</v>
      </c>
      <c r="M19" s="298" t="str">
        <f>'1st Class'!C8</f>
        <v>Using the menu planned in 1st Class requirement 2a, make a list showing a budget and the food amounts needed to feed three or more boys.  Secure the ingredients.</v>
      </c>
      <c r="N19" s="297" t="str">
        <f>IF('1st Class'!S8&lt;&gt;"", IF(ISTEXT('1st Class'!S8), "A", '1st Class'!S8), "")</f>
        <v/>
      </c>
      <c r="O19"/>
      <c r="S19"/>
    </row>
    <row r="20" spans="1:19" x14ac:dyDescent="0.2">
      <c r="A20" s="148" t="s">
        <v>39</v>
      </c>
      <c r="B20" s="149" t="str">
        <f>Outings!S6</f>
        <v/>
      </c>
      <c r="C20" s="147"/>
      <c r="D20" s="142" t="str">
        <f>Scout!B12</f>
        <v>2c</v>
      </c>
      <c r="E20" s="139" t="str">
        <f>Scout!C12</f>
        <v>Describe the Boy Scout ranks and how they are earned.</v>
      </c>
      <c r="F20" s="198" t="str">
        <f>IF(Scout!S12&lt;&gt;"", "A", "")</f>
        <v/>
      </c>
      <c r="G20" s="127"/>
      <c r="H20" s="296"/>
      <c r="I20" s="298"/>
      <c r="J20" s="297"/>
      <c r="L20" s="296"/>
      <c r="M20" s="298"/>
      <c r="N20" s="297"/>
      <c r="O20"/>
      <c r="S20"/>
    </row>
    <row r="21" spans="1:19" ht="12.75" customHeight="1" x14ac:dyDescent="0.2">
      <c r="A21" s="148" t="s">
        <v>40</v>
      </c>
      <c r="B21" s="149" t="str">
        <f>'Nights Camping'!S7</f>
        <v/>
      </c>
      <c r="C21" s="150"/>
      <c r="D21" s="142" t="str">
        <f>Scout!B13</f>
        <v>2d</v>
      </c>
      <c r="E21" s="139" t="str">
        <f>Scout!C13</f>
        <v>Describe what merit badges are and how they are earned.</v>
      </c>
      <c r="F21" s="198" t="str">
        <f>IF(Scout!S13&lt;&gt;"",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Class'!S10&lt;&gt;"", IF(ISTEXT('2nd Class'!S10), "A", '2nd Class'!S10), "")</f>
        <v/>
      </c>
      <c r="L21" s="296"/>
      <c r="M21" s="298"/>
      <c r="N21" s="297"/>
      <c r="O21"/>
      <c r="S21"/>
    </row>
    <row r="22" spans="1:19" ht="12.75" customHeight="1" x14ac:dyDescent="0.2">
      <c r="A22" s="148" t="s">
        <v>41</v>
      </c>
      <c r="B22" s="149" t="str">
        <f>'Nights Camping'!S6</f>
        <v/>
      </c>
      <c r="C22" s="130"/>
      <c r="D22" s="300" t="str">
        <f>Scout!B14</f>
        <v>3a</v>
      </c>
      <c r="E22" s="299" t="str">
        <f>Scout!C14</f>
        <v>Explain the patrol method.  Describe the types of patrols that are used in your troop.</v>
      </c>
      <c r="F22" s="295" t="str">
        <f>IF(Scout!S14&lt;&gt;"", "A", "")</f>
        <v/>
      </c>
      <c r="G22" s="127"/>
      <c r="H22" s="296"/>
      <c r="I22" s="298"/>
      <c r="J22" s="297"/>
      <c r="L22" s="296" t="str">
        <f>'1st Class'!B9</f>
        <v>2c</v>
      </c>
      <c r="M22" s="298" t="str">
        <f>'1st Class'!C9</f>
        <v>Show which pans, utensils, and other gear will be needed to cook and serve these meals.</v>
      </c>
      <c r="N22" s="297" t="str">
        <f>IF('1st Class'!S9&lt;&gt;"", IF(ISTEXT('1st Class'!S9), "A", '1st Class'!S9),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IF(Scout!S15&lt;&gt;"",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Class'!S10&lt;&gt;"", IF(ISTEXT('1st Class'!S10), "A", '1st Class'!S10),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IF(Scout!S16&lt;&gt;"",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Class'!S11&lt;&gt;"", IF(ISTEXT('2nd Class'!S11), "A", '2nd Class'!S11), "")</f>
        <v/>
      </c>
      <c r="L26" s="296"/>
      <c r="M26" s="307"/>
      <c r="N26" s="297"/>
      <c r="O26"/>
      <c r="S26"/>
    </row>
    <row r="27" spans="1:19" ht="12.75" customHeight="1" x14ac:dyDescent="0.2">
      <c r="A27" s="155" t="str">
        <f>IF(Tenderfoot!S55="","",Tenderfoot!S55)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IF(Scout!S17&lt;&gt;"",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Class'!S11&lt;&gt;"", IF(ISTEXT('1st Class'!S11), "A", '1st Class'!S11), "")</f>
        <v/>
      </c>
      <c r="O28"/>
      <c r="S28"/>
    </row>
    <row r="29" spans="1:19" ht="12.75" customHeight="1" x14ac:dyDescent="0.2">
      <c r="A29" s="156" t="str">
        <f>IF('2nd Class'!S51="","",'2nd Class'!S51)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IF(Scout!S18&lt;&gt;"",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Class'!S12&lt;&gt;"", IF(ISTEXT('2nd Class'!S12), "A", '2nd Class'!S12), "")</f>
        <v/>
      </c>
      <c r="L30" s="296"/>
      <c r="M30" s="298"/>
      <c r="N30" s="297"/>
      <c r="O30"/>
      <c r="S30"/>
    </row>
    <row r="31" spans="1:19" ht="12.75" customHeight="1" x14ac:dyDescent="0.2">
      <c r="A31" s="158" t="str">
        <f>IF('1st Class'!S53="","",'1st Class'!S53)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IF(Scout!S19&lt;&gt;"",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Class'!S13&lt;&gt;"", IF(ISTEXT('1st Class'!S13), "A", '1st Class'!S13),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IF(Scout!S20&lt;&gt;"", "A", "")</f>
        <v/>
      </c>
      <c r="G34" s="152"/>
      <c r="H34" s="296" t="str">
        <f>'2nd Class'!B13</f>
        <v>2f</v>
      </c>
      <c r="I34" s="298" t="str">
        <f>'2nd Class'!C13</f>
        <v>Demonstrate tying the sheet bend knot. Describe a situation in which you would use this knot.</v>
      </c>
      <c r="J34" s="297" t="str">
        <f>IF('2nd Class'!S13&lt;&gt;"", IF(ISTEXT('2nd Class'!S13), "A", '2nd Class'!S13), "")</f>
        <v/>
      </c>
      <c r="L34" s="196" t="str">
        <f>'1st Class'!B14</f>
        <v>3b</v>
      </c>
      <c r="M34" s="196" t="str">
        <f>'1st Class'!C14</f>
        <v>Demonstrate tying the timber hitch and clove hitch.</v>
      </c>
      <c r="N34" s="197" t="str">
        <f>IF('1st Class'!S14&lt;&gt;"", IF(ISTEXT('1st Class'!S14), "A", '1st Class'!S14),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Class'!S15&lt;&gt;"", IF(ISTEXT('1st Class'!S15), "A", '1st Class'!S15),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Class'!S14&lt;&gt;"", IF(ISTEXT('2nd Class'!S14), "A", '2nd Class'!S14),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Class'!S16&lt;&gt;"", IF(ISTEXT('1st Class'!S16), "A", '1st Class'!S16),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Class'!S16&lt;&gt;"", IF(ISTEXT('2nd Class'!S16), "A", '2nd Class'!S16), "")</f>
        <v/>
      </c>
      <c r="L39" s="296" t="str">
        <f>'1st Class'!B18</f>
        <v>4a</v>
      </c>
      <c r="M39" s="298" t="str">
        <f>'1st Class'!C18</f>
        <v>Using a map and compass, complete an orienteering course that covers at least one mile and requires measuring the height and/or width of designated items.</v>
      </c>
      <c r="N39" s="297" t="str">
        <f>IF('1st Class'!S18&lt;&gt;"", IF(ISTEXT('1st Class'!S18), "A", '1st Class'!S18),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IF(Tenderfoot!S4&lt;&gt;"", "A", "")</f>
        <v/>
      </c>
      <c r="G41" s="127"/>
      <c r="H41" s="296" t="str">
        <f>'2nd Class'!B17</f>
        <v>3b</v>
      </c>
      <c r="I41" s="306" t="str">
        <f>'2nd Class'!C17</f>
        <v>Using a compass and map together, take a 5-mile hike or a 10-mile bike ride approved by your adult leader and your parent or guardian.</v>
      </c>
      <c r="J41" s="297" t="str">
        <f>IF('2nd Class'!S17&lt;&gt;"", IF(ISTEXT('2nd Class'!S17), "A", '2nd Class'!S17),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Class'!S19&lt;&gt;"", IF(ISTEXT('1st Class'!S19), "A", '1st Class'!S19),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Class'!S18&lt;&gt;"", IF(ISTEXT('2nd Class'!S18), "A", '2nd Class'!S18),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IF(Tenderfoot!S5&lt;&gt;"",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Class'!S19&lt;&gt;"", IF(ISTEXT('2nd Class'!S19), "A", '2nd Class'!S19),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IF(Tenderfoot!S6&lt;&gt;"",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Class'!S21&lt;&gt;"", IF(ISTEXT('2nd Class'!S21), "A", '2nd Class'!S21),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Class'!S21&lt;&gt;"", IF(ISTEXT('1st Class'!S21), "A", '1st Class'!S21),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IF(Tenderfoot!S8&lt;&gt;"",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IF(Tenderfoot!S9&lt;&gt;"", "A", "")</f>
        <v/>
      </c>
      <c r="G52" s="127"/>
      <c r="H52" s="196" t="str">
        <f>'2nd Class'!B23</f>
        <v>5a</v>
      </c>
      <c r="I52" s="196" t="str">
        <f>'2nd Class'!C23</f>
        <v>Tell what precautions must be taken for a safe swim.</v>
      </c>
      <c r="J52" s="197" t="str">
        <f>IF('2nd Class'!S23&lt;&gt;"", IF(ISTEXT('2nd Class'!S23), "A", '2nd Class'!S23), "")</f>
        <v/>
      </c>
      <c r="L52" s="296" t="str">
        <f>'1st Class'!B22</f>
        <v>5b</v>
      </c>
      <c r="M52" s="298" t="str">
        <f>'1st Class'!C22</f>
        <v>Identify two ways to obtain a weather forecast for an upcoming activity.  Explain why weather forecasts are important when planning an event.</v>
      </c>
      <c r="N52" s="297" t="str">
        <f>IF('1st Class'!S22&lt;&gt;"", IF(ISTEXT('1st Class'!S22), "A", '1st Class'!S22),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Class'!S24&lt;&gt;"", IF(ISTEXT('2nd Class'!S24), "A", '2nd Class'!S24),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IF(Tenderfoot!S10&lt;&gt;"", "A", "")</f>
        <v/>
      </c>
      <c r="G54" s="127"/>
      <c r="H54" s="296" t="str">
        <f>'2nd Class'!B25</f>
        <v>5c</v>
      </c>
      <c r="I54" s="298" t="str">
        <f>'2nd Class'!C25</f>
        <v>Demonstrate water rescue methods by reaching with your arm or leg, by reaching with a suitable object, and by throwing lines and objects.</v>
      </c>
      <c r="J54" s="297" t="str">
        <f>IF('2nd Class'!S25&lt;&gt;"", IF(ISTEXT('2nd Class'!S25), "A", '2nd Class'!S25),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Class'!S23&lt;&gt;"", IF(ISTEXT('1st Class'!S23), "A", '1st Class'!S23), "")</f>
        <v/>
      </c>
      <c r="O55"/>
      <c r="S55"/>
    </row>
    <row r="56" spans="1:19" ht="12.75" customHeight="1" x14ac:dyDescent="0.2">
      <c r="A56" s="183"/>
      <c r="B56" s="137"/>
      <c r="C56" s="123"/>
      <c r="D56" s="165" t="str">
        <f>Tenderfoot!B12</f>
        <v>3a</v>
      </c>
      <c r="E56" s="165" t="str">
        <f>Tenderfoot!C12</f>
        <v>Demonstrate a practical use of the square knot.</v>
      </c>
      <c r="F56" s="197" t="str">
        <f>IF(Tenderfoot!S12&lt;&gt;"",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IF(Tenderfoot!S13&lt;&gt;"",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Class'!S26&lt;&gt;"", IF(ISTEXT('2nd Class'!S26), "A", '2nd Class'!S26),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IF(Tenderfoot!S14&lt;&gt;"",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Class'!S24&lt;&gt;"", IF(ISTEXT('1st Class'!S24), "A", '1st Class'!S24),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IF(Tenderfoot!S15&lt;&gt;"",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Class'!S28&lt;&gt;"", IF(ISTEXT('2nd Class'!S28), "A", '2nd Class'!S28),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IF(Tenderfoot!S17&lt;&gt;"", UPPER(Tenderfoot!S17),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IF(Tenderfoot!S18&lt;&gt;"",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IF(Tenderfoot!S19&lt;&gt;"",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IF(Tenderfoot!S20&lt;&gt;"", "A", "")</f>
        <v/>
      </c>
      <c r="G65" s="127"/>
      <c r="H65" s="308"/>
      <c r="I65" s="298"/>
      <c r="J65" s="297"/>
      <c r="L65" s="196" t="str">
        <f>'1st Class'!B26</f>
        <v>6a</v>
      </c>
      <c r="M65" s="196" t="str">
        <f>'1st Class'!C26</f>
        <v>Successfully complete the BSA swimmer test.</v>
      </c>
      <c r="N65" s="197" t="str">
        <f>IF('1st Class'!S26&lt;&gt;"", IF(ISTEXT('1st Class'!S26), "A", '1st Class'!S26), "")</f>
        <v/>
      </c>
      <c r="O65"/>
      <c r="S65"/>
    </row>
    <row r="66" spans="1:19" ht="12.75" customHeight="1" x14ac:dyDescent="0.2">
      <c r="A66" s="201"/>
      <c r="B66" s="202"/>
      <c r="C66" s="123"/>
      <c r="D66" s="308"/>
      <c r="E66" s="165" t="str">
        <f>Tenderfoot!C21</f>
        <v>• Bites or stings of insects and ticks</v>
      </c>
      <c r="F66" s="197" t="str">
        <f>IF(Tenderfoot!S21&lt;&gt;"", "A", "")</f>
        <v/>
      </c>
      <c r="G66" s="127"/>
      <c r="H66" s="308"/>
      <c r="I66" s="298"/>
      <c r="J66" s="297"/>
      <c r="L66" s="196" t="str">
        <f>'1st Class'!B27</f>
        <v>6b</v>
      </c>
      <c r="M66" s="196" t="str">
        <f>'1st Class'!C27</f>
        <v>Tell what precautions must be taken for a safe trip afloat.</v>
      </c>
      <c r="N66" s="197" t="str">
        <f>IF('1st Class'!S27&lt;&gt;"", IF(ISTEXT('1st Class'!S27), "A", '1st Class'!S27), "")</f>
        <v/>
      </c>
      <c r="O66"/>
      <c r="S66"/>
    </row>
    <row r="67" spans="1:19" x14ac:dyDescent="0.2">
      <c r="A67" s="123"/>
      <c r="B67" s="123"/>
      <c r="C67" s="123"/>
      <c r="D67" s="308"/>
      <c r="E67" s="165" t="str">
        <f>Tenderfoot!C22</f>
        <v>• Venomous snakebite</v>
      </c>
      <c r="F67" s="197" t="str">
        <f>IF(Tenderfoot!S22&lt;&gt;"", "A", "")</f>
        <v/>
      </c>
      <c r="G67" s="127"/>
      <c r="H67" s="308"/>
      <c r="I67" s="298"/>
      <c r="J67" s="297"/>
      <c r="L67" s="296" t="str">
        <f>'1st Class'!B28</f>
        <v>6c</v>
      </c>
      <c r="M67" s="298" t="str">
        <f>'1st Class'!C28</f>
        <v>Identify the basic parts of a canoe, kayak, or other boat.  Identify the parts of a paddle or an oar.</v>
      </c>
      <c r="N67" s="297" t="str">
        <f>IF('1st Class'!S28&lt;&gt;"", IF(ISTEXT('1st Class'!S28), "A", '1st Class'!S28), "")</f>
        <v/>
      </c>
      <c r="O67"/>
      <c r="S67"/>
    </row>
    <row r="68" spans="1:19" ht="12.75" customHeight="1" x14ac:dyDescent="0.2">
      <c r="A68" s="123"/>
      <c r="B68" s="123"/>
      <c r="C68" s="123"/>
      <c r="D68" s="308"/>
      <c r="E68" s="165" t="str">
        <f>Tenderfoot!C23</f>
        <v>• Nosebleed</v>
      </c>
      <c r="F68" s="197" t="str">
        <f>IF(Tenderfoot!S23&lt;&gt;"",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IF(Tenderfoot!S24&lt;&gt;"", "A", "")</f>
        <v/>
      </c>
      <c r="G69" s="152"/>
      <c r="H69" s="296" t="str">
        <f>'2nd Class'!B29</f>
        <v>6b</v>
      </c>
      <c r="I69" s="298" t="str">
        <f>'2nd Class'!C29</f>
        <v>Show what to do for "hurry" cases of stopped breathing, stroke, severe bleeding, and ingested poisoning.</v>
      </c>
      <c r="J69" s="297" t="str">
        <f>IF('2nd Class'!S29&lt;&gt;"", IF(ISTEXT('2nd Class'!S29), "A", '2nd Class'!S29), "")</f>
        <v/>
      </c>
      <c r="L69" s="296" t="str">
        <f>'1st Class'!B29</f>
        <v>6d</v>
      </c>
      <c r="M69" s="298" t="str">
        <f>'1st Class'!C29</f>
        <v>Describe proper body positioning in a watercraft, depending on the type and size of the vessel.  Explain the importance of proper body position in the boat.</v>
      </c>
      <c r="N69" s="297" t="str">
        <f>IF('1st Class'!S29&lt;&gt;"", IF(ISTEXT('1st Class'!S29), "A", '1st Class'!S29), "")</f>
        <v/>
      </c>
      <c r="O69"/>
      <c r="S69"/>
    </row>
    <row r="70" spans="1:19" ht="12.75" customHeight="1" x14ac:dyDescent="0.2">
      <c r="A70" s="123"/>
      <c r="B70" s="123"/>
      <c r="C70" s="123"/>
      <c r="D70" s="308"/>
      <c r="E70" s="165" t="str">
        <f>Tenderfoot!C25</f>
        <v>• Choking</v>
      </c>
      <c r="F70" s="197" t="str">
        <f>IF(Tenderfoot!S25&lt;&gt;"",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IF(Tenderfoot!S26&lt;&gt;"", "A", "")</f>
        <v/>
      </c>
      <c r="G71" s="127"/>
      <c r="H71" s="296" t="str">
        <f>'2nd Class'!B30</f>
        <v>6c</v>
      </c>
      <c r="I71" s="298" t="str">
        <f>'2nd Class'!C30</f>
        <v>Tell what you can do while on a campout or hike to prevent or reduce the occurrence of the injuries listed in 2nd Class requirements 6a and 6b.</v>
      </c>
      <c r="J71" s="297" t="str">
        <f>IF('2nd Class'!S30&lt;&gt;"", IF(ISTEXT('2nd Class'!S30), "A", '2nd Class'!S30),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Class'!S30&lt;&gt;"", IF(ISTEXT('1st Class'!S30), "A", '1st Class'!S30),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IF(Tenderfoot!S27&lt;&gt;"",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Class'!S31&lt;&gt;"", IF(ISTEXT('2nd Class'!S31), "A", '2nd Class'!S31),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Class'!S32&lt;&gt;"", IF(ISTEXT('1st Class'!S32), "A", '1st Class'!S32),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IF(Tenderfoot!S28&lt;&gt;"",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Class'!S32&lt;&gt;"", IF(ISTEXT('2nd Class'!S32), "A", '2nd Class'!S32), "")</f>
        <v/>
      </c>
      <c r="K78" s="127"/>
      <c r="L78" s="296" t="str">
        <f>'1st Class'!B33</f>
        <v>7b</v>
      </c>
      <c r="M78" s="298" t="str">
        <f>'1st Class'!C33</f>
        <v>By yourself and with a partner, show how to transport a person from a smoke-filled room, and transport for at least 25 yards a person with a sprained ankle.</v>
      </c>
      <c r="N78" s="297" t="str">
        <f>IF('1st Class'!S33&lt;&gt;"", IF(ISTEXT('1st Class'!S33), "A", '1st Class'!S33),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IF(Tenderfoot!S30&lt;&gt;"",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Class'!S34&lt;&gt;"", IF(ISTEXT('2nd Class'!S34), "A", '2nd Class'!S34), "")</f>
        <v/>
      </c>
      <c r="K81" s="123"/>
      <c r="L81" s="296" t="str">
        <f>'1st Class'!B34</f>
        <v>7c</v>
      </c>
      <c r="M81" s="298" t="str">
        <f>'1st Class'!C34</f>
        <v>Tell the five most common signs of a heart attack.  Explain the steps/procedures in CPR.</v>
      </c>
      <c r="N81" s="297" t="str">
        <f>IF('1st Class'!S34&lt;&gt;"", IF(ISTEXT('1st Class'!S34), "A", '1st Class'!S34), "")</f>
        <v/>
      </c>
      <c r="O81" s="123"/>
      <c r="S81"/>
    </row>
    <row r="82" spans="1:19" ht="25.5" x14ac:dyDescent="0.2">
      <c r="A82" s="123"/>
      <c r="B82" s="123"/>
      <c r="C82" s="123"/>
      <c r="D82" s="165" t="str">
        <f>Tenderfoot!B31</f>
        <v>5b</v>
      </c>
      <c r="E82" s="166" t="str">
        <f>Tenderfoot!C31</f>
        <v>Describe what to do if you become lost on a hike or campout.</v>
      </c>
      <c r="F82" s="197" t="str">
        <f>IF(Tenderfoot!S31&lt;&gt;"",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IF(Tenderfoot!S32&lt;&gt;"",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Class'!S35&lt;&gt;"", IF(ISTEXT('1st Class'!S35), "A", '1st Class'!S35),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Class'!S35&lt;&gt;"", IF(ISTEXT('2nd Class'!S35), "A", '2nd Class'!S35),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IF(Tenderfoot!S34&lt;&gt;"",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Class'!S36&lt;&gt;"", IF(ISTEXT('1st Class'!S36), "A", '1st Class'!S36), "")</f>
        <v/>
      </c>
      <c r="O86" s="123"/>
      <c r="S86"/>
    </row>
    <row r="87" spans="1:19" ht="12.75" customHeight="1" x14ac:dyDescent="0.2">
      <c r="A87" s="123"/>
      <c r="B87" s="123"/>
      <c r="C87" s="123"/>
      <c r="D87" s="308"/>
      <c r="E87" s="165" t="str">
        <f>Tenderfoot!C35</f>
        <v>• Push-ups (number correctly done in 60 seconds)</v>
      </c>
      <c r="F87" s="197" t="str">
        <f>IF(Tenderfoot!S35&lt;&gt;"",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Class'!S36&lt;&gt;"", IF(ISTEXT('2nd Class'!S36), "A", '2nd Class'!S36),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IF(Tenderfoot!S36&lt;&gt;"", "A", "")</f>
        <v/>
      </c>
      <c r="G88" s="127"/>
      <c r="H88" s="296"/>
      <c r="I88" s="306"/>
      <c r="J88" s="297"/>
      <c r="K88" s="123"/>
      <c r="L88" s="196" t="str">
        <f>'1st Class'!B37</f>
        <v>7f</v>
      </c>
      <c r="M88" s="196" t="str">
        <f>'1st Class'!C37</f>
        <v>Explain how to obtain potable water in an emergency.</v>
      </c>
      <c r="N88" s="197" t="str">
        <f>IF('1st Class'!S37&lt;&gt;"", IF(ISTEXT('1st Class'!S37), "A", '1st Class'!S37), "")</f>
        <v/>
      </c>
      <c r="O88" s="123"/>
      <c r="S88"/>
    </row>
    <row r="89" spans="1:19" x14ac:dyDescent="0.2">
      <c r="A89" s="123"/>
      <c r="B89" s="123"/>
      <c r="C89" s="123"/>
      <c r="D89" s="308"/>
      <c r="E89" s="165" t="str">
        <f>Tenderfoot!C37</f>
        <v>• Back-saver sit-and-reach (distance stretched)</v>
      </c>
      <c r="F89" s="197" t="str">
        <f>IF(Tenderfoot!S37&lt;&gt;"",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IF(Tenderfoot!S38&lt;&gt;"",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Class'!S39&lt;&gt;"", IF(ISTEXT('1st Class'!S39), "A", '1st Class'!S39),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IF(Tenderfoot!S39&lt;&gt;"",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Class'!S40&lt;&gt;"", IF(ISTEXT('1st Class'!S40), "A", '1st Class'!S40), "")</f>
        <v/>
      </c>
      <c r="O93" s="123"/>
      <c r="S93"/>
    </row>
    <row r="94" spans="1:19" ht="12.75" customHeight="1" x14ac:dyDescent="0.2">
      <c r="A94" s="123"/>
      <c r="B94" s="123"/>
      <c r="C94" s="123"/>
      <c r="D94" s="308" t="str">
        <f>Tenderfoot!B40</f>
        <v>6c</v>
      </c>
      <c r="E94" s="165" t="str">
        <f>Tenderfoot!C40</f>
        <v>Show improvement in each activity after 30 days:</v>
      </c>
      <c r="F94" s="169" t="str">
        <f>IF(Tenderfoot!S40&lt;&gt;"", "A", "")</f>
        <v/>
      </c>
      <c r="G94" s="127"/>
      <c r="H94" s="296" t="str">
        <f>'2nd Class'!B38</f>
        <v>8a</v>
      </c>
      <c r="I94" s="306" t="str">
        <f>'2nd Class'!C38</f>
        <v>Participate in a flag ceremony for your school, religious institution, chartered organization, community, or Scouting activity.</v>
      </c>
      <c r="J94" s="297" t="str">
        <f>IF('2nd Class'!S38&lt;&gt;"", IF(ISTEXT('2nd Class'!S38), "A", '2nd Class'!S38), "")</f>
        <v/>
      </c>
      <c r="K94" s="123"/>
      <c r="L94" s="296"/>
      <c r="M94" s="298"/>
      <c r="N94" s="297"/>
      <c r="O94" s="123"/>
      <c r="S94"/>
    </row>
    <row r="95" spans="1:19" x14ac:dyDescent="0.2">
      <c r="A95" s="123"/>
      <c r="B95" s="123"/>
      <c r="C95" s="123"/>
      <c r="D95" s="308"/>
      <c r="E95" s="165" t="str">
        <f>Tenderfoot!C41</f>
        <v>• Push-ups (number correctly done in 60 seconds)</v>
      </c>
      <c r="F95" s="197" t="str">
        <f>IF(Tenderfoot!S41&lt;&gt;"",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IF(Tenderfoot!S42&lt;&gt;"", "A", "")</f>
        <v/>
      </c>
      <c r="G96" s="127"/>
      <c r="H96" s="196" t="str">
        <f>'2nd Class'!B39</f>
        <v>8b</v>
      </c>
      <c r="I96" s="196" t="str">
        <f>'2nd Class'!C39</f>
        <v>Explain what respect is due the flag of the United States</v>
      </c>
      <c r="J96" s="197" t="str">
        <f>IF('2nd Class'!S39&lt;&gt;"", IF(ISTEXT('2nd Class'!S39), "A", '2nd Class'!S39),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IF(Tenderfoot!S43&lt;&gt;"",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Class'!S40&lt;&gt;"", IF(ISTEXT('2nd Class'!S40), "A", '2nd Class'!S40), "")</f>
        <v/>
      </c>
      <c r="K97" s="123"/>
      <c r="L97" s="296" t="str">
        <f>'1st Class'!B42</f>
        <v>9a</v>
      </c>
      <c r="M97" s="298" t="str">
        <f>'1st Class'!C42</f>
        <v>Visit and discuss with a selected individual approved by your leader the constitutional rights and obligations of a U.S. citizen.</v>
      </c>
      <c r="N97" s="297" t="str">
        <f>IF('1st Class'!S42&lt;&gt;"", IF(ISTEXT('1st Class'!S42), "A", '1st Class'!S42), "")</f>
        <v/>
      </c>
      <c r="O97" s="123"/>
      <c r="S97"/>
    </row>
    <row r="98" spans="1:19" ht="12.75" customHeight="1" x14ac:dyDescent="0.2">
      <c r="A98" s="123"/>
      <c r="B98" s="123"/>
      <c r="C98" s="123"/>
      <c r="D98" s="308"/>
      <c r="E98" s="165" t="str">
        <f>Tenderfoot!C44</f>
        <v>• 1 mile walk/run (time)</v>
      </c>
      <c r="F98" s="197" t="str">
        <f>IF(Tenderfoot!S44&lt;&gt;"",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Class'!S43&lt;&gt;"", IF(ISTEXT('1st Class'!S43), "A", '1st Class'!S43), "")</f>
        <v/>
      </c>
      <c r="O99" s="123"/>
      <c r="S99"/>
    </row>
    <row r="100" spans="1:19" ht="25.5" x14ac:dyDescent="0.2">
      <c r="C100" s="123"/>
      <c r="D100" s="165" t="str">
        <f>Tenderfoot!B46</f>
        <v>7a</v>
      </c>
      <c r="E100" s="166" t="str">
        <f>Tenderfoot!C46</f>
        <v>Demonstrate how to display, raise, lower, and fold the US Flag.</v>
      </c>
      <c r="F100" s="197" t="str">
        <f>IF(Tenderfoot!S46&lt;&gt;"",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IF(Tenderfoot!S47&lt;&gt;"",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Class'!S41&lt;&gt;"", IF(ISTEXT('2nd Class'!S41), "A", '2nd Class'!S41),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Class'!S44&lt;&gt;"", IF(ISTEXT('1st Class'!S44), "A", '1st Class'!S44),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IF(Tenderfoot!S49&lt;&gt;"",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Class'!S45&lt;&gt;"", IF(ISTEXT('1st Class'!S45), "A", '1st Class'!S45),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Class'!S42&lt;&gt;"", IF(ISTEXT('2nd Class'!S42), "A", '2nd Class'!S42),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IF(Tenderfoot!S51&lt;&gt;"",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Class'!S47&lt;&gt;"", IF(ISTEXT('1st Class'!S47), "A", '1st Class'!S47),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IF(Tenderfoot!S52&lt;&gt;"", "A", "")</f>
        <v/>
      </c>
      <c r="H112" s="196" t="str">
        <f>'2nd Class'!B44</f>
        <v>9a</v>
      </c>
      <c r="I112" s="196" t="str">
        <f>'2nd Class'!C44</f>
        <v>Explain the three R's of personal safety and protection.</v>
      </c>
      <c r="J112" s="197" t="str">
        <f>IF('2nd Class'!S44&lt;&gt;"", IF(ISTEXT('2nd Class'!S44), "A", '2nd Class'!S44),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Class'!S45&lt;&gt;"", IF(ISTEXT('2nd Class'!S45), "A", '2nd Class'!S45),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IF(Tenderfoot!S53&lt;&gt;"",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Class'!S47&lt;&gt;"", IF(ISTEXT('2nd Class'!S47), "A", '2nd Class'!S47),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Class'!S49&lt;&gt;"", IF(ISTEXT('1st Class'!S49), "A", '1st Class'!S49),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Class'!S48&lt;&gt;"", IF(ISTEXT('2nd Class'!S48), "A", '2nd Class'!S48),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Class'!S50&lt;&gt;"", IF(ISTEXT('1st Class'!S50), "A", '1st Class'!S50), "")</f>
        <v/>
      </c>
    </row>
    <row r="122" spans="4:14" s="124" customFormat="1" ht="12.75" customHeight="1" x14ac:dyDescent="0.2">
      <c r="G122" s="163"/>
      <c r="H122" s="196">
        <f>'2nd Class'!B49</f>
        <v>12</v>
      </c>
      <c r="I122" s="195" t="str">
        <f>'2nd Class'!C49</f>
        <v>Successfully complete  your board of review for the Second Class rank.</v>
      </c>
      <c r="J122" s="197" t="str">
        <f>IF('2nd Class'!S49&lt;&gt;"", IF(ISTEXT('2nd Class'!S49), "A", '2nd Class'!S49),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Class'!S51&lt;&gt;"", IF(ISTEXT('1st Class'!S51), "A", '1st Class'!S51), "")</f>
        <v/>
      </c>
    </row>
    <row r="124" spans="4:14" s="124" customFormat="1" x14ac:dyDescent="0.2">
      <c r="G124" s="163"/>
      <c r="H124" s="164"/>
      <c r="I124" s="172"/>
      <c r="N124" s="163"/>
    </row>
  </sheetData>
  <sheetProtection password="C58C" sheet="1" objects="1" scenarios="1" selectLockedCells="1" selectUnlockedCells="1"/>
  <mergeCells count="312">
    <mergeCell ref="M111:M115"/>
    <mergeCell ref="N111:N115"/>
    <mergeCell ref="D112:D114"/>
    <mergeCell ref="E112:E114"/>
    <mergeCell ref="F112:F114"/>
    <mergeCell ref="H113:H114"/>
    <mergeCell ref="I113:I114"/>
    <mergeCell ref="J113:J114"/>
    <mergeCell ref="N117:N120"/>
    <mergeCell ref="H120:H121"/>
    <mergeCell ref="I120:I121"/>
    <mergeCell ref="J120:J121"/>
    <mergeCell ref="L121:L122"/>
    <mergeCell ref="M121:M122"/>
    <mergeCell ref="N121:N122"/>
    <mergeCell ref="H115:I115"/>
    <mergeCell ref="H116:H119"/>
    <mergeCell ref="I116:I119"/>
    <mergeCell ref="J116:J119"/>
    <mergeCell ref="L116:M116"/>
    <mergeCell ref="L117:L120"/>
    <mergeCell ref="M117:M120"/>
    <mergeCell ref="F101:F103"/>
    <mergeCell ref="H103:H107"/>
    <mergeCell ref="M107:M109"/>
    <mergeCell ref="N107:N109"/>
    <mergeCell ref="D108:E108"/>
    <mergeCell ref="H108:H110"/>
    <mergeCell ref="I108:I110"/>
    <mergeCell ref="J108:J110"/>
    <mergeCell ref="D109:D111"/>
    <mergeCell ref="E109:E111"/>
    <mergeCell ref="F109:F111"/>
    <mergeCell ref="L110:M110"/>
    <mergeCell ref="I103:I107"/>
    <mergeCell ref="J103:J107"/>
    <mergeCell ref="L103:L106"/>
    <mergeCell ref="M103:M106"/>
    <mergeCell ref="N103:N106"/>
    <mergeCell ref="D104:E104"/>
    <mergeCell ref="D105:D107"/>
    <mergeCell ref="E105:E107"/>
    <mergeCell ref="F105:F107"/>
    <mergeCell ref="L107:L109"/>
    <mergeCell ref="H111:I111"/>
    <mergeCell ref="L111:L115"/>
    <mergeCell ref="N93:N95"/>
    <mergeCell ref="D94:D98"/>
    <mergeCell ref="H94:H95"/>
    <mergeCell ref="I94:I95"/>
    <mergeCell ref="J94:J95"/>
    <mergeCell ref="L96:M96"/>
    <mergeCell ref="H97:H102"/>
    <mergeCell ref="I97:I102"/>
    <mergeCell ref="J97:J102"/>
    <mergeCell ref="L97:L98"/>
    <mergeCell ref="D91:D93"/>
    <mergeCell ref="E91:E93"/>
    <mergeCell ref="F91:F93"/>
    <mergeCell ref="H93:I93"/>
    <mergeCell ref="L93:L95"/>
    <mergeCell ref="M93:M95"/>
    <mergeCell ref="M97:M98"/>
    <mergeCell ref="N97:N98"/>
    <mergeCell ref="D99:E99"/>
    <mergeCell ref="L99:L102"/>
    <mergeCell ref="M99:M102"/>
    <mergeCell ref="N99:N102"/>
    <mergeCell ref="D101:D103"/>
    <mergeCell ref="E101:E103"/>
    <mergeCell ref="D85:E85"/>
    <mergeCell ref="D86:D90"/>
    <mergeCell ref="L86:L87"/>
    <mergeCell ref="M86:M87"/>
    <mergeCell ref="L81:L82"/>
    <mergeCell ref="M81:M82"/>
    <mergeCell ref="N81:N82"/>
    <mergeCell ref="D83:D84"/>
    <mergeCell ref="E83:E84"/>
    <mergeCell ref="F83:F84"/>
    <mergeCell ref="L83:L85"/>
    <mergeCell ref="M83:M85"/>
    <mergeCell ref="N83:N85"/>
    <mergeCell ref="H84:H86"/>
    <mergeCell ref="N86:N87"/>
    <mergeCell ref="H87:H92"/>
    <mergeCell ref="I87:I92"/>
    <mergeCell ref="J87:J92"/>
    <mergeCell ref="L89:M89"/>
    <mergeCell ref="L90:L92"/>
    <mergeCell ref="M90:M92"/>
    <mergeCell ref="N90:N92"/>
    <mergeCell ref="I84:I86"/>
    <mergeCell ref="J84:J86"/>
    <mergeCell ref="J78:J79"/>
    <mergeCell ref="L78:L80"/>
    <mergeCell ref="M78:M80"/>
    <mergeCell ref="N78:N80"/>
    <mergeCell ref="D79:E79"/>
    <mergeCell ref="D80:D81"/>
    <mergeCell ref="E80:E81"/>
    <mergeCell ref="F80:F81"/>
    <mergeCell ref="H80:I80"/>
    <mergeCell ref="H81:H83"/>
    <mergeCell ref="I81:I83"/>
    <mergeCell ref="J81:J83"/>
    <mergeCell ref="L72:L74"/>
    <mergeCell ref="M72:M74"/>
    <mergeCell ref="N72:N74"/>
    <mergeCell ref="D74:D76"/>
    <mergeCell ref="E74:E76"/>
    <mergeCell ref="F74:F76"/>
    <mergeCell ref="H74:H77"/>
    <mergeCell ref="I74:I77"/>
    <mergeCell ref="J74:J77"/>
    <mergeCell ref="L75:M75"/>
    <mergeCell ref="D71:D73"/>
    <mergeCell ref="E71:E73"/>
    <mergeCell ref="F71:F73"/>
    <mergeCell ref="H71:H73"/>
    <mergeCell ref="I71:I73"/>
    <mergeCell ref="J71:J73"/>
    <mergeCell ref="L76:L77"/>
    <mergeCell ref="M76:M77"/>
    <mergeCell ref="N76:N77"/>
    <mergeCell ref="D77:D78"/>
    <mergeCell ref="E77:E78"/>
    <mergeCell ref="F77:F78"/>
    <mergeCell ref="H78:H79"/>
    <mergeCell ref="I78:I79"/>
    <mergeCell ref="H61:H68"/>
    <mergeCell ref="I61:I68"/>
    <mergeCell ref="D62:D70"/>
    <mergeCell ref="L55:L57"/>
    <mergeCell ref="L64:M64"/>
    <mergeCell ref="L67:L68"/>
    <mergeCell ref="M67:M68"/>
    <mergeCell ref="N67:N68"/>
    <mergeCell ref="H69:H70"/>
    <mergeCell ref="I69:I70"/>
    <mergeCell ref="J69:J70"/>
    <mergeCell ref="L69:L71"/>
    <mergeCell ref="M69:M71"/>
    <mergeCell ref="N69:N71"/>
    <mergeCell ref="D52:D53"/>
    <mergeCell ref="E52:E53"/>
    <mergeCell ref="F52:F53"/>
    <mergeCell ref="L52:L54"/>
    <mergeCell ref="M52:M54"/>
    <mergeCell ref="N52:N54"/>
    <mergeCell ref="H54:H56"/>
    <mergeCell ref="I54:I56"/>
    <mergeCell ref="J54:J56"/>
    <mergeCell ref="D55:E55"/>
    <mergeCell ref="M55:M57"/>
    <mergeCell ref="N55:N57"/>
    <mergeCell ref="H57:H59"/>
    <mergeCell ref="I57:I59"/>
    <mergeCell ref="J57:J59"/>
    <mergeCell ref="L58:L63"/>
    <mergeCell ref="M58:M63"/>
    <mergeCell ref="N58:N63"/>
    <mergeCell ref="J61:J68"/>
    <mergeCell ref="D59:D60"/>
    <mergeCell ref="E59:E60"/>
    <mergeCell ref="F59:F60"/>
    <mergeCell ref="H60:I60"/>
    <mergeCell ref="D61:E61"/>
    <mergeCell ref="M48:M51"/>
    <mergeCell ref="N48:N51"/>
    <mergeCell ref="D49:D51"/>
    <mergeCell ref="E49:E51"/>
    <mergeCell ref="F49:F51"/>
    <mergeCell ref="H51:I51"/>
    <mergeCell ref="D46:D47"/>
    <mergeCell ref="E46:E47"/>
    <mergeCell ref="F46:F47"/>
    <mergeCell ref="H47:I47"/>
    <mergeCell ref="L47:M47"/>
    <mergeCell ref="D48:E48"/>
    <mergeCell ref="H48:H50"/>
    <mergeCell ref="I48:I50"/>
    <mergeCell ref="J48:J50"/>
    <mergeCell ref="L48:L51"/>
    <mergeCell ref="N42:N46"/>
    <mergeCell ref="H43:H44"/>
    <mergeCell ref="I43:I44"/>
    <mergeCell ref="J43:J44"/>
    <mergeCell ref="D44:D45"/>
    <mergeCell ref="E44:E45"/>
    <mergeCell ref="F44:F45"/>
    <mergeCell ref="H45:H46"/>
    <mergeCell ref="I45:I46"/>
    <mergeCell ref="J45:J46"/>
    <mergeCell ref="N39:N41"/>
    <mergeCell ref="D40:E40"/>
    <mergeCell ref="D41:D43"/>
    <mergeCell ref="E41:E43"/>
    <mergeCell ref="F41:F43"/>
    <mergeCell ref="H41:H42"/>
    <mergeCell ref="I41:I42"/>
    <mergeCell ref="J41:J42"/>
    <mergeCell ref="L42:L46"/>
    <mergeCell ref="M42:M46"/>
    <mergeCell ref="D38:F39"/>
    <mergeCell ref="H38:I38"/>
    <mergeCell ref="L38:M38"/>
    <mergeCell ref="H39:H40"/>
    <mergeCell ref="I39:I40"/>
    <mergeCell ref="J39:J40"/>
    <mergeCell ref="L39:L41"/>
    <mergeCell ref="M39:M41"/>
    <mergeCell ref="L35:L36"/>
    <mergeCell ref="M35:M36"/>
    <mergeCell ref="N35:N36"/>
    <mergeCell ref="H36:H37"/>
    <mergeCell ref="I36:I37"/>
    <mergeCell ref="J36:J37"/>
    <mergeCell ref="D31:D33"/>
    <mergeCell ref="E31:E33"/>
    <mergeCell ref="F31:F33"/>
    <mergeCell ref="L32:M32"/>
    <mergeCell ref="D34:D35"/>
    <mergeCell ref="E34:E35"/>
    <mergeCell ref="F34:F35"/>
    <mergeCell ref="H34:H35"/>
    <mergeCell ref="I34:I35"/>
    <mergeCell ref="J34:J35"/>
    <mergeCell ref="L28:L31"/>
    <mergeCell ref="M28:M31"/>
    <mergeCell ref="N28:N31"/>
    <mergeCell ref="H30:H33"/>
    <mergeCell ref="I30:I33"/>
    <mergeCell ref="J30:J33"/>
    <mergeCell ref="H26:H29"/>
    <mergeCell ref="I26:I29"/>
    <mergeCell ref="J26:J29"/>
    <mergeCell ref="D28:D29"/>
    <mergeCell ref="E28:E29"/>
    <mergeCell ref="F28:F29"/>
    <mergeCell ref="N22:N23"/>
    <mergeCell ref="D24:D25"/>
    <mergeCell ref="E24:E25"/>
    <mergeCell ref="F24:F25"/>
    <mergeCell ref="L24:L27"/>
    <mergeCell ref="M24:M27"/>
    <mergeCell ref="N24:N27"/>
    <mergeCell ref="D26:D27"/>
    <mergeCell ref="E26:E27"/>
    <mergeCell ref="F26:F27"/>
    <mergeCell ref="N19:N21"/>
    <mergeCell ref="H21:H25"/>
    <mergeCell ref="I21:I25"/>
    <mergeCell ref="J21:J25"/>
    <mergeCell ref="D22:D23"/>
    <mergeCell ref="E22:E23"/>
    <mergeCell ref="F22:F23"/>
    <mergeCell ref="L22:L23"/>
    <mergeCell ref="M22:M23"/>
    <mergeCell ref="I17:I18"/>
    <mergeCell ref="J17:J18"/>
    <mergeCell ref="H19:H20"/>
    <mergeCell ref="I19:I20"/>
    <mergeCell ref="J19:J20"/>
    <mergeCell ref="L19:L21"/>
    <mergeCell ref="L13:M13"/>
    <mergeCell ref="A14:B14"/>
    <mergeCell ref="L14:L18"/>
    <mergeCell ref="M14:M18"/>
    <mergeCell ref="M19:M21"/>
    <mergeCell ref="N14:N18"/>
    <mergeCell ref="D15:D16"/>
    <mergeCell ref="E15:E16"/>
    <mergeCell ref="F15:F16"/>
    <mergeCell ref="H16:I16"/>
    <mergeCell ref="H17:H18"/>
    <mergeCell ref="N9:N12"/>
    <mergeCell ref="D10:D12"/>
    <mergeCell ref="E10:E12"/>
    <mergeCell ref="F10:F12"/>
    <mergeCell ref="H12:H15"/>
    <mergeCell ref="I12:I15"/>
    <mergeCell ref="J12:J15"/>
    <mergeCell ref="D13:D14"/>
    <mergeCell ref="E13:E14"/>
    <mergeCell ref="F13:F14"/>
    <mergeCell ref="F8:F9"/>
    <mergeCell ref="H9:H11"/>
    <mergeCell ref="I9:I11"/>
    <mergeCell ref="J9:J11"/>
    <mergeCell ref="L9:L12"/>
    <mergeCell ref="M9:M12"/>
    <mergeCell ref="I4:I8"/>
    <mergeCell ref="J4:J8"/>
    <mergeCell ref="L4:L8"/>
    <mergeCell ref="M4:M8"/>
    <mergeCell ref="N4:N8"/>
    <mergeCell ref="D5:D7"/>
    <mergeCell ref="E5:E7"/>
    <mergeCell ref="F5:F7"/>
    <mergeCell ref="D8:D9"/>
    <mergeCell ref="E8:E9"/>
    <mergeCell ref="A1:B2"/>
    <mergeCell ref="D1:F2"/>
    <mergeCell ref="H1:J2"/>
    <mergeCell ref="L1:N2"/>
    <mergeCell ref="D3:D4"/>
    <mergeCell ref="E3:E4"/>
    <mergeCell ref="F3:F4"/>
    <mergeCell ref="H3:I3"/>
    <mergeCell ref="L3:M3"/>
    <mergeCell ref="H4:H8"/>
  </mergeCells>
  <pageMargins left="0.7" right="0.7" top="0.75" bottom="0.75" header="0.3" footer="0.3"/>
  <pageSetup scale="3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showGridLines="0" zoomScaleNormal="100" workbookViewId="0">
      <selection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17</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IF(Scout!T3&lt;&gt;"",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Class'!T4&lt;&gt;"", IF(ISTEXT('2nd Class'!T4), "A", '2nd Class'!T4),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Class'!T4&lt;&gt;"", IF(ISTEXT('1st Class'!T4), "A", '1st Class'!T4),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IF(Scout!T4&lt;&gt;"", "A", "")</f>
        <v/>
      </c>
      <c r="G5" s="127"/>
      <c r="H5" s="296"/>
      <c r="I5" s="307"/>
      <c r="J5" s="297"/>
      <c r="L5" s="296"/>
      <c r="M5" s="307"/>
      <c r="N5" s="297"/>
      <c r="O5"/>
      <c r="S5"/>
    </row>
    <row r="6" spans="1:19" ht="12.75" customHeight="1" x14ac:dyDescent="0.2">
      <c r="A6" s="131" t="s">
        <v>156</v>
      </c>
      <c r="B6" s="176" t="str">
        <f>Scout!T2</f>
        <v/>
      </c>
      <c r="C6" s="130"/>
      <c r="D6" s="300"/>
      <c r="E6" s="299"/>
      <c r="F6" s="295"/>
      <c r="G6" s="127"/>
      <c r="H6" s="296"/>
      <c r="I6" s="307"/>
      <c r="J6" s="297"/>
      <c r="L6" s="296"/>
      <c r="M6" s="307"/>
      <c r="N6" s="297"/>
      <c r="O6"/>
      <c r="S6"/>
    </row>
    <row r="7" spans="1:19" ht="12.75" customHeight="1" x14ac:dyDescent="0.2">
      <c r="A7" s="131" t="s">
        <v>15</v>
      </c>
      <c r="B7" s="176" t="str">
        <f>Tenderfoot!T2</f>
        <v/>
      </c>
      <c r="C7" s="130"/>
      <c r="D7" s="300"/>
      <c r="E7" s="299"/>
      <c r="F7" s="295"/>
      <c r="G7" s="127"/>
      <c r="H7" s="296"/>
      <c r="I7" s="307"/>
      <c r="J7" s="297"/>
      <c r="L7" s="296"/>
      <c r="M7" s="307"/>
      <c r="N7" s="297"/>
      <c r="O7"/>
      <c r="S7"/>
    </row>
    <row r="8" spans="1:19" ht="12.75" customHeight="1" x14ac:dyDescent="0.2">
      <c r="A8" s="131" t="s">
        <v>17</v>
      </c>
      <c r="B8" s="176" t="str">
        <f>'2nd Class'!T2</f>
        <v/>
      </c>
      <c r="C8" s="130"/>
      <c r="D8" s="300" t="str">
        <f>Scout!B5</f>
        <v>1c</v>
      </c>
      <c r="E8" s="299" t="str">
        <f>Scout!C5</f>
        <v>Demonstrate the Boy Scout sign, salute, and handshake.  Explain when they should be used.</v>
      </c>
      <c r="F8" s="295" t="str">
        <f>IF(Scout!T5&lt;&gt;"", "A", "")</f>
        <v/>
      </c>
      <c r="G8" s="127"/>
      <c r="H8" s="296"/>
      <c r="I8" s="307"/>
      <c r="J8" s="297"/>
      <c r="L8" s="296"/>
      <c r="M8" s="307"/>
      <c r="N8" s="297"/>
      <c r="O8"/>
      <c r="S8"/>
    </row>
    <row r="9" spans="1:19" ht="12.75" customHeight="1" x14ac:dyDescent="0.2">
      <c r="A9" s="131" t="s">
        <v>16</v>
      </c>
      <c r="B9" s="176" t="str">
        <f>'1st Class'!T2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Class'!T5&lt;&gt;"", IF(ISTEXT('2nd Class'!T5), "A", '2nd Class'!T5),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Class'!T5&lt;&gt;"", IF(ISTEXT('1st Class'!T5), "A", '1st Class'!T5),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IF(Scout!T6&lt;&gt;"",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Class'!T6&lt;&gt;"", IF(ISTEXT('2nd Class'!T6), "A", '2nd Class'!T6),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IF(Scout!T7&lt;&gt;"",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Class'!T7&lt;&gt;"", IF(ISTEXT('1st Class'!T7), "A", '1st Class'!T7),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IF(Scout!T8&lt;&gt;"",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Class'!T8&lt;&gt;"", IF(ISTEXT('2nd Class'!T8), "A", '2nd Class'!T8),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IF(Scout!T10&lt;&gt;"", "A", "")</f>
        <v/>
      </c>
      <c r="G18" s="127"/>
      <c r="H18" s="296"/>
      <c r="I18" s="298"/>
      <c r="J18" s="297"/>
      <c r="L18" s="296"/>
      <c r="M18" s="306"/>
      <c r="N18" s="297"/>
      <c r="O18"/>
      <c r="S18"/>
    </row>
    <row r="19" spans="1:19" ht="12.75" customHeight="1" x14ac:dyDescent="0.2">
      <c r="A19" s="148" t="s">
        <v>38</v>
      </c>
      <c r="B19" s="149" t="str">
        <f>'Troop Meetings'!T6</f>
        <v/>
      </c>
      <c r="D19" s="142" t="str">
        <f>Scout!B11</f>
        <v>2b</v>
      </c>
      <c r="E19" s="139" t="str">
        <f>Scout!C11</f>
        <v>Describe the four steps of Boy Scout advancement.</v>
      </c>
      <c r="F19" s="198" t="str">
        <f>IF(Scout!T11&lt;&gt;"", "A", "")</f>
        <v/>
      </c>
      <c r="G19" s="127"/>
      <c r="H19" s="296" t="str">
        <f>'2nd Class'!B9</f>
        <v>2b</v>
      </c>
      <c r="I19" s="298" t="str">
        <f>'2nd Class'!C9</f>
        <v>Use the tools listed in Tenderfoot requirement 3d to prepare tinder, kindling, and fuel wood for a cooking fire.</v>
      </c>
      <c r="J19" s="297" t="str">
        <f>IF('2nd Class'!T9&lt;&gt;"", IF(ISTEXT('2nd Class'!T9), "A", '2nd Class'!T9), "")</f>
        <v/>
      </c>
      <c r="L19" s="296" t="str">
        <f>'1st Class'!B8</f>
        <v>2b</v>
      </c>
      <c r="M19" s="298" t="str">
        <f>'1st Class'!C8</f>
        <v>Using the menu planned in 1st Class requirement 2a, make a list showing a budget and the food amounts needed to feed three or more boys.  Secure the ingredients.</v>
      </c>
      <c r="N19" s="297" t="str">
        <f>IF('1st Class'!T8&lt;&gt;"", IF(ISTEXT('1st Class'!T8), "A", '1st Class'!T8), "")</f>
        <v/>
      </c>
      <c r="O19"/>
      <c r="S19"/>
    </row>
    <row r="20" spans="1:19" x14ac:dyDescent="0.2">
      <c r="A20" s="148" t="s">
        <v>39</v>
      </c>
      <c r="B20" s="149" t="str">
        <f>Outings!T6</f>
        <v/>
      </c>
      <c r="C20" s="147"/>
      <c r="D20" s="142" t="str">
        <f>Scout!B12</f>
        <v>2c</v>
      </c>
      <c r="E20" s="139" t="str">
        <f>Scout!C12</f>
        <v>Describe the Boy Scout ranks and how they are earned.</v>
      </c>
      <c r="F20" s="198" t="str">
        <f>IF(Scout!T12&lt;&gt;"", "A", "")</f>
        <v/>
      </c>
      <c r="G20" s="127"/>
      <c r="H20" s="296"/>
      <c r="I20" s="298"/>
      <c r="J20" s="297"/>
      <c r="L20" s="296"/>
      <c r="M20" s="298"/>
      <c r="N20" s="297"/>
      <c r="O20"/>
      <c r="S20"/>
    </row>
    <row r="21" spans="1:19" ht="12.75" customHeight="1" x14ac:dyDescent="0.2">
      <c r="A21" s="148" t="s">
        <v>40</v>
      </c>
      <c r="B21" s="149" t="str">
        <f>'Nights Camping'!T7</f>
        <v/>
      </c>
      <c r="C21" s="150"/>
      <c r="D21" s="142" t="str">
        <f>Scout!B13</f>
        <v>2d</v>
      </c>
      <c r="E21" s="139" t="str">
        <f>Scout!C13</f>
        <v>Describe what merit badges are and how they are earned.</v>
      </c>
      <c r="F21" s="198" t="str">
        <f>IF(Scout!T13&lt;&gt;"",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Class'!T10&lt;&gt;"", IF(ISTEXT('2nd Class'!T10), "A", '2nd Class'!T10), "")</f>
        <v/>
      </c>
      <c r="L21" s="296"/>
      <c r="M21" s="298"/>
      <c r="N21" s="297"/>
      <c r="O21"/>
      <c r="S21"/>
    </row>
    <row r="22" spans="1:19" ht="12.75" customHeight="1" x14ac:dyDescent="0.2">
      <c r="A22" s="148" t="s">
        <v>41</v>
      </c>
      <c r="B22" s="149" t="str">
        <f>'Nights Camping'!T6</f>
        <v/>
      </c>
      <c r="C22" s="130"/>
      <c r="D22" s="300" t="str">
        <f>Scout!B14</f>
        <v>3a</v>
      </c>
      <c r="E22" s="299" t="str">
        <f>Scout!C14</f>
        <v>Explain the patrol method.  Describe the types of patrols that are used in your troop.</v>
      </c>
      <c r="F22" s="295" t="str">
        <f>IF(Scout!T14&lt;&gt;"", "A", "")</f>
        <v/>
      </c>
      <c r="G22" s="127"/>
      <c r="H22" s="296"/>
      <c r="I22" s="298"/>
      <c r="J22" s="297"/>
      <c r="L22" s="296" t="str">
        <f>'1st Class'!B9</f>
        <v>2c</v>
      </c>
      <c r="M22" s="298" t="str">
        <f>'1st Class'!C9</f>
        <v>Show which pans, utensils, and other gear will be needed to cook and serve these meals.</v>
      </c>
      <c r="N22" s="297" t="str">
        <f>IF('1st Class'!T9&lt;&gt;"", IF(ISTEXT('1st Class'!T9), "A", '1st Class'!T9),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IF(Scout!T15&lt;&gt;"",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Class'!T10&lt;&gt;"", IF(ISTEXT('1st Class'!T10), "A", '1st Class'!T10),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IF(Scout!T16&lt;&gt;"",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Class'!T11&lt;&gt;"", IF(ISTEXT('2nd Class'!T11), "A", '2nd Class'!T11), "")</f>
        <v/>
      </c>
      <c r="L26" s="296"/>
      <c r="M26" s="307"/>
      <c r="N26" s="297"/>
      <c r="O26"/>
      <c r="S26"/>
    </row>
    <row r="27" spans="1:19" ht="12.75" customHeight="1" x14ac:dyDescent="0.2">
      <c r="A27" s="155" t="str">
        <f>IF(Tenderfoot!T55="","",Tenderfoot!T55)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IF(Scout!T17&lt;&gt;"",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Class'!T11&lt;&gt;"", IF(ISTEXT('1st Class'!T11), "A", '1st Class'!T11), "")</f>
        <v/>
      </c>
      <c r="O28"/>
      <c r="S28"/>
    </row>
    <row r="29" spans="1:19" ht="12.75" customHeight="1" x14ac:dyDescent="0.2">
      <c r="A29" s="156" t="str">
        <f>IF('2nd Class'!T51="","",'2nd Class'!T51)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IF(Scout!T18&lt;&gt;"",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Class'!T12&lt;&gt;"", IF(ISTEXT('2nd Class'!T12), "A", '2nd Class'!T12), "")</f>
        <v/>
      </c>
      <c r="L30" s="296"/>
      <c r="M30" s="298"/>
      <c r="N30" s="297"/>
      <c r="O30"/>
      <c r="S30"/>
    </row>
    <row r="31" spans="1:19" ht="12.75" customHeight="1" x14ac:dyDescent="0.2">
      <c r="A31" s="158" t="str">
        <f>IF('1st Class'!T53="","",'1st Class'!T53)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IF(Scout!T19&lt;&gt;"",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Class'!T13&lt;&gt;"", IF(ISTEXT('1st Class'!T13), "A", '1st Class'!T13),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IF(Scout!T20&lt;&gt;"", "A", "")</f>
        <v/>
      </c>
      <c r="G34" s="152"/>
      <c r="H34" s="296" t="str">
        <f>'2nd Class'!B13</f>
        <v>2f</v>
      </c>
      <c r="I34" s="298" t="str">
        <f>'2nd Class'!C13</f>
        <v>Demonstrate tying the sheet bend knot. Describe a situation in which you would use this knot.</v>
      </c>
      <c r="J34" s="297" t="str">
        <f>IF('2nd Class'!T13&lt;&gt;"", IF(ISTEXT('2nd Class'!T13), "A", '2nd Class'!T13), "")</f>
        <v/>
      </c>
      <c r="L34" s="196" t="str">
        <f>'1st Class'!B14</f>
        <v>3b</v>
      </c>
      <c r="M34" s="196" t="str">
        <f>'1st Class'!C14</f>
        <v>Demonstrate tying the timber hitch and clove hitch.</v>
      </c>
      <c r="N34" s="197" t="str">
        <f>IF('1st Class'!T14&lt;&gt;"", IF(ISTEXT('1st Class'!T14), "A", '1st Class'!T14),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Class'!T15&lt;&gt;"", IF(ISTEXT('1st Class'!T15), "A", '1st Class'!T15),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Class'!T14&lt;&gt;"", IF(ISTEXT('2nd Class'!T14), "A", '2nd Class'!T14),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Class'!T16&lt;&gt;"", IF(ISTEXT('1st Class'!T16), "A", '1st Class'!T16),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Class'!T16&lt;&gt;"", IF(ISTEXT('2nd Class'!T16), "A", '2nd Class'!T16), "")</f>
        <v/>
      </c>
      <c r="L39" s="296" t="str">
        <f>'1st Class'!B18</f>
        <v>4a</v>
      </c>
      <c r="M39" s="298" t="str">
        <f>'1st Class'!C18</f>
        <v>Using a map and compass, complete an orienteering course that covers at least one mile and requires measuring the height and/or width of designated items.</v>
      </c>
      <c r="N39" s="297" t="str">
        <f>IF('1st Class'!T18&lt;&gt;"", IF(ISTEXT('1st Class'!T18), "A", '1st Class'!T18),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IF(Tenderfoot!T4&lt;&gt;"", "A", "")</f>
        <v/>
      </c>
      <c r="G41" s="127"/>
      <c r="H41" s="296" t="str">
        <f>'2nd Class'!B17</f>
        <v>3b</v>
      </c>
      <c r="I41" s="306" t="str">
        <f>'2nd Class'!C17</f>
        <v>Using a compass and map together, take a 5-mile hike or a 10-mile bike ride approved by your adult leader and your parent or guardian.</v>
      </c>
      <c r="J41" s="297" t="str">
        <f>IF('2nd Class'!T17&lt;&gt;"", IF(ISTEXT('2nd Class'!T17), "A", '2nd Class'!T17),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Class'!T19&lt;&gt;"", IF(ISTEXT('1st Class'!T19), "A", '1st Class'!T19),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Class'!T18&lt;&gt;"", IF(ISTEXT('2nd Class'!T18), "A", '2nd Class'!T18),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IF(Tenderfoot!T5&lt;&gt;"",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Class'!T19&lt;&gt;"", IF(ISTEXT('2nd Class'!T19), "A", '2nd Class'!T19),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IF(Tenderfoot!T6&lt;&gt;"",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Class'!T21&lt;&gt;"", IF(ISTEXT('2nd Class'!T21), "A", '2nd Class'!T21),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Class'!T21&lt;&gt;"", IF(ISTEXT('1st Class'!T21), "A", '1st Class'!T21),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IF(Tenderfoot!T8&lt;&gt;"",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IF(Tenderfoot!T9&lt;&gt;"", "A", "")</f>
        <v/>
      </c>
      <c r="G52" s="127"/>
      <c r="H52" s="196" t="str">
        <f>'2nd Class'!B23</f>
        <v>5a</v>
      </c>
      <c r="I52" s="196" t="str">
        <f>'2nd Class'!C23</f>
        <v>Tell what precautions must be taken for a safe swim.</v>
      </c>
      <c r="J52" s="197" t="str">
        <f>IF('2nd Class'!T23&lt;&gt;"", IF(ISTEXT('2nd Class'!T23), "A", '2nd Class'!T23), "")</f>
        <v/>
      </c>
      <c r="L52" s="296" t="str">
        <f>'1st Class'!B22</f>
        <v>5b</v>
      </c>
      <c r="M52" s="298" t="str">
        <f>'1st Class'!C22</f>
        <v>Identify two ways to obtain a weather forecast for an upcoming activity.  Explain why weather forecasts are important when planning an event.</v>
      </c>
      <c r="N52" s="297" t="str">
        <f>IF('1st Class'!T22&lt;&gt;"", IF(ISTEXT('1st Class'!T22), "A", '1st Class'!T22),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Class'!T24&lt;&gt;"", IF(ISTEXT('2nd Class'!T24), "A", '2nd Class'!T24),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IF(Tenderfoot!T10&lt;&gt;"", "A", "")</f>
        <v/>
      </c>
      <c r="G54" s="127"/>
      <c r="H54" s="296" t="str">
        <f>'2nd Class'!B25</f>
        <v>5c</v>
      </c>
      <c r="I54" s="298" t="str">
        <f>'2nd Class'!C25</f>
        <v>Demonstrate water rescue methods by reaching with your arm or leg, by reaching with a suitable object, and by throwing lines and objects.</v>
      </c>
      <c r="J54" s="297" t="str">
        <f>IF('2nd Class'!T25&lt;&gt;"", IF(ISTEXT('2nd Class'!T25), "A", '2nd Class'!T25),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Class'!T23&lt;&gt;"", IF(ISTEXT('1st Class'!T23), "A", '1st Class'!T23), "")</f>
        <v/>
      </c>
      <c r="O55"/>
      <c r="S55"/>
    </row>
    <row r="56" spans="1:19" ht="12.75" customHeight="1" x14ac:dyDescent="0.2">
      <c r="A56" s="183"/>
      <c r="B56" s="137"/>
      <c r="C56" s="123"/>
      <c r="D56" s="165" t="str">
        <f>Tenderfoot!B12</f>
        <v>3a</v>
      </c>
      <c r="E56" s="165" t="str">
        <f>Tenderfoot!C12</f>
        <v>Demonstrate a practical use of the square knot.</v>
      </c>
      <c r="F56" s="197" t="str">
        <f>IF(Tenderfoot!T12&lt;&gt;"",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IF(Tenderfoot!T13&lt;&gt;"",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Class'!T26&lt;&gt;"", IF(ISTEXT('2nd Class'!T26), "A", '2nd Class'!T26),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IF(Tenderfoot!T14&lt;&gt;"",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Class'!T24&lt;&gt;"", IF(ISTEXT('1st Class'!T24), "A", '1st Class'!T24),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IF(Tenderfoot!T15&lt;&gt;"",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Class'!T28&lt;&gt;"", IF(ISTEXT('2nd Class'!T28), "A", '2nd Class'!T28),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IF(Tenderfoot!T17&lt;&gt;"", UPPER(Tenderfoot!T17),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IF(Tenderfoot!T18&lt;&gt;"",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IF(Tenderfoot!T19&lt;&gt;"",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IF(Tenderfoot!T20&lt;&gt;"", "A", "")</f>
        <v/>
      </c>
      <c r="G65" s="127"/>
      <c r="H65" s="308"/>
      <c r="I65" s="298"/>
      <c r="J65" s="297"/>
      <c r="L65" s="196" t="str">
        <f>'1st Class'!B26</f>
        <v>6a</v>
      </c>
      <c r="M65" s="196" t="str">
        <f>'1st Class'!C26</f>
        <v>Successfully complete the BSA swimmer test.</v>
      </c>
      <c r="N65" s="197" t="str">
        <f>IF('1st Class'!T26&lt;&gt;"", IF(ISTEXT('1st Class'!T26), "A", '1st Class'!T26), "")</f>
        <v/>
      </c>
      <c r="O65"/>
      <c r="S65"/>
    </row>
    <row r="66" spans="1:19" ht="12.75" customHeight="1" x14ac:dyDescent="0.2">
      <c r="A66" s="201"/>
      <c r="B66" s="202"/>
      <c r="C66" s="123"/>
      <c r="D66" s="308"/>
      <c r="E66" s="165" t="str">
        <f>Tenderfoot!C21</f>
        <v>• Bites or stings of insects and ticks</v>
      </c>
      <c r="F66" s="197" t="str">
        <f>IF(Tenderfoot!T21&lt;&gt;"", "A", "")</f>
        <v/>
      </c>
      <c r="G66" s="127"/>
      <c r="H66" s="308"/>
      <c r="I66" s="298"/>
      <c r="J66" s="297"/>
      <c r="L66" s="196" t="str">
        <f>'1st Class'!B27</f>
        <v>6b</v>
      </c>
      <c r="M66" s="196" t="str">
        <f>'1st Class'!C27</f>
        <v>Tell what precautions must be taken for a safe trip afloat.</v>
      </c>
      <c r="N66" s="197" t="str">
        <f>IF('1st Class'!T27&lt;&gt;"", IF(ISTEXT('1st Class'!T27), "A", '1st Class'!T27), "")</f>
        <v/>
      </c>
      <c r="O66"/>
      <c r="S66"/>
    </row>
    <row r="67" spans="1:19" x14ac:dyDescent="0.2">
      <c r="A67" s="123"/>
      <c r="B67" s="123"/>
      <c r="C67" s="123"/>
      <c r="D67" s="308"/>
      <c r="E67" s="165" t="str">
        <f>Tenderfoot!C22</f>
        <v>• Venomous snakebite</v>
      </c>
      <c r="F67" s="197" t="str">
        <f>IF(Tenderfoot!T22&lt;&gt;"", "A", "")</f>
        <v/>
      </c>
      <c r="G67" s="127"/>
      <c r="H67" s="308"/>
      <c r="I67" s="298"/>
      <c r="J67" s="297"/>
      <c r="L67" s="296" t="str">
        <f>'1st Class'!B28</f>
        <v>6c</v>
      </c>
      <c r="M67" s="298" t="str">
        <f>'1st Class'!C28</f>
        <v>Identify the basic parts of a canoe, kayak, or other boat.  Identify the parts of a paddle or an oar.</v>
      </c>
      <c r="N67" s="297" t="str">
        <f>IF('1st Class'!T28&lt;&gt;"", IF(ISTEXT('1st Class'!T28), "A", '1st Class'!T28), "")</f>
        <v/>
      </c>
      <c r="O67"/>
      <c r="S67"/>
    </row>
    <row r="68" spans="1:19" ht="12.75" customHeight="1" x14ac:dyDescent="0.2">
      <c r="A68" s="123"/>
      <c r="B68" s="123"/>
      <c r="C68" s="123"/>
      <c r="D68" s="308"/>
      <c r="E68" s="165" t="str">
        <f>Tenderfoot!C23</f>
        <v>• Nosebleed</v>
      </c>
      <c r="F68" s="197" t="str">
        <f>IF(Tenderfoot!T23&lt;&gt;"",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IF(Tenderfoot!T24&lt;&gt;"", "A", "")</f>
        <v/>
      </c>
      <c r="G69" s="152"/>
      <c r="H69" s="296" t="str">
        <f>'2nd Class'!B29</f>
        <v>6b</v>
      </c>
      <c r="I69" s="298" t="str">
        <f>'2nd Class'!C29</f>
        <v>Show what to do for "hurry" cases of stopped breathing, stroke, severe bleeding, and ingested poisoning.</v>
      </c>
      <c r="J69" s="297" t="str">
        <f>IF('2nd Class'!T29&lt;&gt;"", IF(ISTEXT('2nd Class'!T29), "A", '2nd Class'!T29), "")</f>
        <v/>
      </c>
      <c r="L69" s="296" t="str">
        <f>'1st Class'!B29</f>
        <v>6d</v>
      </c>
      <c r="M69" s="298" t="str">
        <f>'1st Class'!C29</f>
        <v>Describe proper body positioning in a watercraft, depending on the type and size of the vessel.  Explain the importance of proper body position in the boat.</v>
      </c>
      <c r="N69" s="297" t="str">
        <f>IF('1st Class'!T29&lt;&gt;"", IF(ISTEXT('1st Class'!T29), "A", '1st Class'!T29), "")</f>
        <v/>
      </c>
      <c r="O69"/>
      <c r="S69"/>
    </row>
    <row r="70" spans="1:19" ht="12.75" customHeight="1" x14ac:dyDescent="0.2">
      <c r="A70" s="123"/>
      <c r="B70" s="123"/>
      <c r="C70" s="123"/>
      <c r="D70" s="308"/>
      <c r="E70" s="165" t="str">
        <f>Tenderfoot!C25</f>
        <v>• Choking</v>
      </c>
      <c r="F70" s="197" t="str">
        <f>IF(Tenderfoot!T25&lt;&gt;"",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IF(Tenderfoot!T26&lt;&gt;"", "A", "")</f>
        <v/>
      </c>
      <c r="G71" s="127"/>
      <c r="H71" s="296" t="str">
        <f>'2nd Class'!B30</f>
        <v>6c</v>
      </c>
      <c r="I71" s="298" t="str">
        <f>'2nd Class'!C30</f>
        <v>Tell what you can do while on a campout or hike to prevent or reduce the occurrence of the injuries listed in 2nd Class requirements 6a and 6b.</v>
      </c>
      <c r="J71" s="297" t="str">
        <f>IF('2nd Class'!T30&lt;&gt;"", IF(ISTEXT('2nd Class'!T30), "A", '2nd Class'!T30),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Class'!T30&lt;&gt;"", IF(ISTEXT('1st Class'!T30), "A", '1st Class'!T30),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IF(Tenderfoot!T27&lt;&gt;"",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Class'!T31&lt;&gt;"", IF(ISTEXT('2nd Class'!T31), "A", '2nd Class'!T31),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Class'!T32&lt;&gt;"", IF(ISTEXT('1st Class'!T32), "A", '1st Class'!T32),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IF(Tenderfoot!T28&lt;&gt;"",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Class'!T32&lt;&gt;"", IF(ISTEXT('2nd Class'!T32), "A", '2nd Class'!T32), "")</f>
        <v/>
      </c>
      <c r="K78" s="127"/>
      <c r="L78" s="296" t="str">
        <f>'1st Class'!B33</f>
        <v>7b</v>
      </c>
      <c r="M78" s="298" t="str">
        <f>'1st Class'!C33</f>
        <v>By yourself and with a partner, show how to transport a person from a smoke-filled room, and transport for at least 25 yards a person with a sprained ankle.</v>
      </c>
      <c r="N78" s="297" t="str">
        <f>IF('1st Class'!T33&lt;&gt;"", IF(ISTEXT('1st Class'!T33), "A", '1st Class'!T33),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IF(Tenderfoot!T30&lt;&gt;"",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Class'!T34&lt;&gt;"", IF(ISTEXT('2nd Class'!T34), "A", '2nd Class'!T34), "")</f>
        <v/>
      </c>
      <c r="K81" s="123"/>
      <c r="L81" s="296" t="str">
        <f>'1st Class'!B34</f>
        <v>7c</v>
      </c>
      <c r="M81" s="298" t="str">
        <f>'1st Class'!C34</f>
        <v>Tell the five most common signs of a heart attack.  Explain the steps/procedures in CPR.</v>
      </c>
      <c r="N81" s="297" t="str">
        <f>IF('1st Class'!T34&lt;&gt;"", IF(ISTEXT('1st Class'!T34), "A", '1st Class'!T34), "")</f>
        <v/>
      </c>
      <c r="O81" s="123"/>
      <c r="S81"/>
    </row>
    <row r="82" spans="1:19" ht="25.5" x14ac:dyDescent="0.2">
      <c r="A82" s="123"/>
      <c r="B82" s="123"/>
      <c r="C82" s="123"/>
      <c r="D82" s="165" t="str">
        <f>Tenderfoot!B31</f>
        <v>5b</v>
      </c>
      <c r="E82" s="166" t="str">
        <f>Tenderfoot!C31</f>
        <v>Describe what to do if you become lost on a hike or campout.</v>
      </c>
      <c r="F82" s="197" t="str">
        <f>IF(Tenderfoot!T31&lt;&gt;"",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IF(Tenderfoot!T32&lt;&gt;"",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Class'!T35&lt;&gt;"", IF(ISTEXT('1st Class'!T35), "A", '1st Class'!T35),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Class'!T35&lt;&gt;"", IF(ISTEXT('2nd Class'!T35), "A", '2nd Class'!T35),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IF(Tenderfoot!T34&lt;&gt;"",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Class'!T36&lt;&gt;"", IF(ISTEXT('1st Class'!T36), "A", '1st Class'!T36), "")</f>
        <v/>
      </c>
      <c r="O86" s="123"/>
      <c r="S86"/>
    </row>
    <row r="87" spans="1:19" ht="12.75" customHeight="1" x14ac:dyDescent="0.2">
      <c r="A87" s="123"/>
      <c r="B87" s="123"/>
      <c r="C87" s="123"/>
      <c r="D87" s="308"/>
      <c r="E87" s="165" t="str">
        <f>Tenderfoot!C35</f>
        <v>• Push-ups (number correctly done in 60 seconds)</v>
      </c>
      <c r="F87" s="197" t="str">
        <f>IF(Tenderfoot!T35&lt;&gt;"",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Class'!T36&lt;&gt;"", IF(ISTEXT('2nd Class'!T36), "A", '2nd Class'!T36),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IF(Tenderfoot!T36&lt;&gt;"", "A", "")</f>
        <v/>
      </c>
      <c r="G88" s="127"/>
      <c r="H88" s="296"/>
      <c r="I88" s="306"/>
      <c r="J88" s="297"/>
      <c r="K88" s="123"/>
      <c r="L88" s="196" t="str">
        <f>'1st Class'!B37</f>
        <v>7f</v>
      </c>
      <c r="M88" s="196" t="str">
        <f>'1st Class'!C37</f>
        <v>Explain how to obtain potable water in an emergency.</v>
      </c>
      <c r="N88" s="197" t="str">
        <f>IF('1st Class'!T37&lt;&gt;"", IF(ISTEXT('1st Class'!T37), "A", '1st Class'!T37), "")</f>
        <v/>
      </c>
      <c r="O88" s="123"/>
      <c r="S88"/>
    </row>
    <row r="89" spans="1:19" x14ac:dyDescent="0.2">
      <c r="A89" s="123"/>
      <c r="B89" s="123"/>
      <c r="C89" s="123"/>
      <c r="D89" s="308"/>
      <c r="E89" s="165" t="str">
        <f>Tenderfoot!C37</f>
        <v>• Back-saver sit-and-reach (distance stretched)</v>
      </c>
      <c r="F89" s="197" t="str">
        <f>IF(Tenderfoot!T37&lt;&gt;"",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IF(Tenderfoot!T38&lt;&gt;"",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Class'!T39&lt;&gt;"", IF(ISTEXT('1st Class'!T39), "A", '1st Class'!T39),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IF(Tenderfoot!T39&lt;&gt;"",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Class'!T40&lt;&gt;"", IF(ISTEXT('1st Class'!T40), "A", '1st Class'!T40), "")</f>
        <v/>
      </c>
      <c r="O93" s="123"/>
      <c r="S93"/>
    </row>
    <row r="94" spans="1:19" ht="12.75" customHeight="1" x14ac:dyDescent="0.2">
      <c r="A94" s="123"/>
      <c r="B94" s="123"/>
      <c r="C94" s="123"/>
      <c r="D94" s="308" t="str">
        <f>Tenderfoot!B40</f>
        <v>6c</v>
      </c>
      <c r="E94" s="165" t="str">
        <f>Tenderfoot!C40</f>
        <v>Show improvement in each activity after 30 days:</v>
      </c>
      <c r="F94" s="169" t="str">
        <f>IF(Tenderfoot!T40&lt;&gt;"", "A", "")</f>
        <v/>
      </c>
      <c r="G94" s="127"/>
      <c r="H94" s="296" t="str">
        <f>'2nd Class'!B38</f>
        <v>8a</v>
      </c>
      <c r="I94" s="306" t="str">
        <f>'2nd Class'!C38</f>
        <v>Participate in a flag ceremony for your school, religious institution, chartered organization, community, or Scouting activity.</v>
      </c>
      <c r="J94" s="297" t="str">
        <f>IF('2nd Class'!T38&lt;&gt;"", IF(ISTEXT('2nd Class'!T38), "A", '2nd Class'!T38), "")</f>
        <v/>
      </c>
      <c r="K94" s="123"/>
      <c r="L94" s="296"/>
      <c r="M94" s="298"/>
      <c r="N94" s="297"/>
      <c r="O94" s="123"/>
      <c r="S94"/>
    </row>
    <row r="95" spans="1:19" x14ac:dyDescent="0.2">
      <c r="A95" s="123"/>
      <c r="B95" s="123"/>
      <c r="C95" s="123"/>
      <c r="D95" s="308"/>
      <c r="E95" s="165" t="str">
        <f>Tenderfoot!C41</f>
        <v>• Push-ups (number correctly done in 60 seconds)</v>
      </c>
      <c r="F95" s="197" t="str">
        <f>IF(Tenderfoot!T41&lt;&gt;"",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IF(Tenderfoot!T42&lt;&gt;"", "A", "")</f>
        <v/>
      </c>
      <c r="G96" s="127"/>
      <c r="H96" s="196" t="str">
        <f>'2nd Class'!B39</f>
        <v>8b</v>
      </c>
      <c r="I96" s="196" t="str">
        <f>'2nd Class'!C39</f>
        <v>Explain what respect is due the flag of the United States</v>
      </c>
      <c r="J96" s="197" t="str">
        <f>IF('2nd Class'!T39&lt;&gt;"", IF(ISTEXT('2nd Class'!T39), "A", '2nd Class'!T39),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IF(Tenderfoot!T43&lt;&gt;"",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Class'!T40&lt;&gt;"", IF(ISTEXT('2nd Class'!T40), "A", '2nd Class'!T40), "")</f>
        <v/>
      </c>
      <c r="K97" s="123"/>
      <c r="L97" s="296" t="str">
        <f>'1st Class'!B42</f>
        <v>9a</v>
      </c>
      <c r="M97" s="298" t="str">
        <f>'1st Class'!C42</f>
        <v>Visit and discuss with a selected individual approved by your leader the constitutional rights and obligations of a U.S. citizen.</v>
      </c>
      <c r="N97" s="297" t="str">
        <f>IF('1st Class'!T42&lt;&gt;"", IF(ISTEXT('1st Class'!T42), "A", '1st Class'!T42), "")</f>
        <v/>
      </c>
      <c r="O97" s="123"/>
      <c r="S97"/>
    </row>
    <row r="98" spans="1:19" ht="12.75" customHeight="1" x14ac:dyDescent="0.2">
      <c r="A98" s="123"/>
      <c r="B98" s="123"/>
      <c r="C98" s="123"/>
      <c r="D98" s="308"/>
      <c r="E98" s="165" t="str">
        <f>Tenderfoot!C44</f>
        <v>• 1 mile walk/run (time)</v>
      </c>
      <c r="F98" s="197" t="str">
        <f>IF(Tenderfoot!T44&lt;&gt;"",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Class'!T43&lt;&gt;"", IF(ISTEXT('1st Class'!T43), "A", '1st Class'!T43), "")</f>
        <v/>
      </c>
      <c r="O99" s="123"/>
      <c r="S99"/>
    </row>
    <row r="100" spans="1:19" ht="25.5" x14ac:dyDescent="0.2">
      <c r="C100" s="123"/>
      <c r="D100" s="165" t="str">
        <f>Tenderfoot!B46</f>
        <v>7a</v>
      </c>
      <c r="E100" s="166" t="str">
        <f>Tenderfoot!C46</f>
        <v>Demonstrate how to display, raise, lower, and fold the US Flag.</v>
      </c>
      <c r="F100" s="197" t="str">
        <f>IF(Tenderfoot!T46&lt;&gt;"",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IF(Tenderfoot!T47&lt;&gt;"",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Class'!T41&lt;&gt;"", IF(ISTEXT('2nd Class'!T41), "A", '2nd Class'!T41),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Class'!T44&lt;&gt;"", IF(ISTEXT('1st Class'!T44), "A", '1st Class'!T44),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IF(Tenderfoot!T49&lt;&gt;"",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Class'!T45&lt;&gt;"", IF(ISTEXT('1st Class'!T45), "A", '1st Class'!T45),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Class'!T42&lt;&gt;"", IF(ISTEXT('2nd Class'!T42), "A", '2nd Class'!T42),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IF(Tenderfoot!T51&lt;&gt;"",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Class'!T47&lt;&gt;"", IF(ISTEXT('1st Class'!T47), "A", '1st Class'!T47),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IF(Tenderfoot!T52&lt;&gt;"", "A", "")</f>
        <v/>
      </c>
      <c r="H112" s="196" t="str">
        <f>'2nd Class'!B44</f>
        <v>9a</v>
      </c>
      <c r="I112" s="196" t="str">
        <f>'2nd Class'!C44</f>
        <v>Explain the three R's of personal safety and protection.</v>
      </c>
      <c r="J112" s="197" t="str">
        <f>IF('2nd Class'!T44&lt;&gt;"", IF(ISTEXT('2nd Class'!T44), "A", '2nd Class'!T44),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Class'!T45&lt;&gt;"", IF(ISTEXT('2nd Class'!T45), "A", '2nd Class'!T45),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IF(Tenderfoot!T53&lt;&gt;"",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Class'!T47&lt;&gt;"", IF(ISTEXT('2nd Class'!T47), "A", '2nd Class'!T47),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Class'!T49&lt;&gt;"", IF(ISTEXT('1st Class'!T49), "A", '1st Class'!T49),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Class'!T48&lt;&gt;"", IF(ISTEXT('2nd Class'!T48), "A", '2nd Class'!T48),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Class'!T50&lt;&gt;"", IF(ISTEXT('1st Class'!T50), "A", '1st Class'!T50), "")</f>
        <v/>
      </c>
    </row>
    <row r="122" spans="4:14" s="124" customFormat="1" ht="12.75" customHeight="1" x14ac:dyDescent="0.2">
      <c r="G122" s="163"/>
      <c r="H122" s="196">
        <f>'2nd Class'!B49</f>
        <v>12</v>
      </c>
      <c r="I122" s="195" t="str">
        <f>'2nd Class'!C49</f>
        <v>Successfully complete  your board of review for the Second Class rank.</v>
      </c>
      <c r="J122" s="197" t="str">
        <f>IF('2nd Class'!T49&lt;&gt;"", IF(ISTEXT('2nd Class'!T49), "A", '2nd Class'!T49),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Class'!T51&lt;&gt;"", IF(ISTEXT('1st Class'!T51), "A", '1st Class'!T51), "")</f>
        <v/>
      </c>
    </row>
    <row r="124" spans="4:14" s="124" customFormat="1" x14ac:dyDescent="0.2">
      <c r="G124" s="163"/>
      <c r="H124" s="164"/>
      <c r="I124" s="172"/>
      <c r="N124" s="163"/>
    </row>
  </sheetData>
  <sheetProtection password="C58C" sheet="1" objects="1" scenarios="1" selectLockedCells="1" selectUnlockedCells="1"/>
  <mergeCells count="312">
    <mergeCell ref="M111:M115"/>
    <mergeCell ref="N111:N115"/>
    <mergeCell ref="D112:D114"/>
    <mergeCell ref="E112:E114"/>
    <mergeCell ref="F112:F114"/>
    <mergeCell ref="H113:H114"/>
    <mergeCell ref="I113:I114"/>
    <mergeCell ref="J113:J114"/>
    <mergeCell ref="N117:N120"/>
    <mergeCell ref="H120:H121"/>
    <mergeCell ref="I120:I121"/>
    <mergeCell ref="J120:J121"/>
    <mergeCell ref="L121:L122"/>
    <mergeCell ref="M121:M122"/>
    <mergeCell ref="N121:N122"/>
    <mergeCell ref="H115:I115"/>
    <mergeCell ref="H116:H119"/>
    <mergeCell ref="I116:I119"/>
    <mergeCell ref="J116:J119"/>
    <mergeCell ref="L116:M116"/>
    <mergeCell ref="L117:L120"/>
    <mergeCell ref="M117:M120"/>
    <mergeCell ref="F101:F103"/>
    <mergeCell ref="H103:H107"/>
    <mergeCell ref="M107:M109"/>
    <mergeCell ref="N107:N109"/>
    <mergeCell ref="D108:E108"/>
    <mergeCell ref="H108:H110"/>
    <mergeCell ref="I108:I110"/>
    <mergeCell ref="J108:J110"/>
    <mergeCell ref="D109:D111"/>
    <mergeCell ref="E109:E111"/>
    <mergeCell ref="F109:F111"/>
    <mergeCell ref="L110:M110"/>
    <mergeCell ref="I103:I107"/>
    <mergeCell ref="J103:J107"/>
    <mergeCell ref="L103:L106"/>
    <mergeCell ref="M103:M106"/>
    <mergeCell ref="N103:N106"/>
    <mergeCell ref="D104:E104"/>
    <mergeCell ref="D105:D107"/>
    <mergeCell ref="E105:E107"/>
    <mergeCell ref="F105:F107"/>
    <mergeCell ref="L107:L109"/>
    <mergeCell ref="H111:I111"/>
    <mergeCell ref="L111:L115"/>
    <mergeCell ref="N93:N95"/>
    <mergeCell ref="D94:D98"/>
    <mergeCell ref="H94:H95"/>
    <mergeCell ref="I94:I95"/>
    <mergeCell ref="J94:J95"/>
    <mergeCell ref="L96:M96"/>
    <mergeCell ref="H97:H102"/>
    <mergeCell ref="I97:I102"/>
    <mergeCell ref="J97:J102"/>
    <mergeCell ref="L97:L98"/>
    <mergeCell ref="D91:D93"/>
    <mergeCell ref="E91:E93"/>
    <mergeCell ref="F91:F93"/>
    <mergeCell ref="H93:I93"/>
    <mergeCell ref="L93:L95"/>
    <mergeCell ref="M93:M95"/>
    <mergeCell ref="M97:M98"/>
    <mergeCell ref="N97:N98"/>
    <mergeCell ref="D99:E99"/>
    <mergeCell ref="L99:L102"/>
    <mergeCell ref="M99:M102"/>
    <mergeCell ref="N99:N102"/>
    <mergeCell ref="D101:D103"/>
    <mergeCell ref="E101:E103"/>
    <mergeCell ref="D85:E85"/>
    <mergeCell ref="D86:D90"/>
    <mergeCell ref="L86:L87"/>
    <mergeCell ref="M86:M87"/>
    <mergeCell ref="L81:L82"/>
    <mergeCell ref="M81:M82"/>
    <mergeCell ref="N81:N82"/>
    <mergeCell ref="D83:D84"/>
    <mergeCell ref="E83:E84"/>
    <mergeCell ref="F83:F84"/>
    <mergeCell ref="L83:L85"/>
    <mergeCell ref="M83:M85"/>
    <mergeCell ref="N83:N85"/>
    <mergeCell ref="H84:H86"/>
    <mergeCell ref="N86:N87"/>
    <mergeCell ref="H87:H92"/>
    <mergeCell ref="I87:I92"/>
    <mergeCell ref="J87:J92"/>
    <mergeCell ref="L89:M89"/>
    <mergeCell ref="L90:L92"/>
    <mergeCell ref="M90:M92"/>
    <mergeCell ref="N90:N92"/>
    <mergeCell ref="I84:I86"/>
    <mergeCell ref="J84:J86"/>
    <mergeCell ref="J78:J79"/>
    <mergeCell ref="L78:L80"/>
    <mergeCell ref="M78:M80"/>
    <mergeCell ref="N78:N80"/>
    <mergeCell ref="D79:E79"/>
    <mergeCell ref="D80:D81"/>
    <mergeCell ref="E80:E81"/>
    <mergeCell ref="F80:F81"/>
    <mergeCell ref="H80:I80"/>
    <mergeCell ref="H81:H83"/>
    <mergeCell ref="I81:I83"/>
    <mergeCell ref="J81:J83"/>
    <mergeCell ref="L72:L74"/>
    <mergeCell ref="M72:M74"/>
    <mergeCell ref="N72:N74"/>
    <mergeCell ref="D74:D76"/>
    <mergeCell ref="E74:E76"/>
    <mergeCell ref="F74:F76"/>
    <mergeCell ref="H74:H77"/>
    <mergeCell ref="I74:I77"/>
    <mergeCell ref="J74:J77"/>
    <mergeCell ref="L75:M75"/>
    <mergeCell ref="D71:D73"/>
    <mergeCell ref="E71:E73"/>
    <mergeCell ref="F71:F73"/>
    <mergeCell ref="H71:H73"/>
    <mergeCell ref="I71:I73"/>
    <mergeCell ref="J71:J73"/>
    <mergeCell ref="L76:L77"/>
    <mergeCell ref="M76:M77"/>
    <mergeCell ref="N76:N77"/>
    <mergeCell ref="D77:D78"/>
    <mergeCell ref="E77:E78"/>
    <mergeCell ref="F77:F78"/>
    <mergeCell ref="H78:H79"/>
    <mergeCell ref="I78:I79"/>
    <mergeCell ref="H61:H68"/>
    <mergeCell ref="I61:I68"/>
    <mergeCell ref="D62:D70"/>
    <mergeCell ref="L55:L57"/>
    <mergeCell ref="L64:M64"/>
    <mergeCell ref="L67:L68"/>
    <mergeCell ref="M67:M68"/>
    <mergeCell ref="N67:N68"/>
    <mergeCell ref="H69:H70"/>
    <mergeCell ref="I69:I70"/>
    <mergeCell ref="J69:J70"/>
    <mergeCell ref="L69:L71"/>
    <mergeCell ref="M69:M71"/>
    <mergeCell ref="N69:N71"/>
    <mergeCell ref="D52:D53"/>
    <mergeCell ref="E52:E53"/>
    <mergeCell ref="F52:F53"/>
    <mergeCell ref="L52:L54"/>
    <mergeCell ref="M52:M54"/>
    <mergeCell ref="N52:N54"/>
    <mergeCell ref="H54:H56"/>
    <mergeCell ref="I54:I56"/>
    <mergeCell ref="J54:J56"/>
    <mergeCell ref="D55:E55"/>
    <mergeCell ref="M55:M57"/>
    <mergeCell ref="N55:N57"/>
    <mergeCell ref="H57:H59"/>
    <mergeCell ref="I57:I59"/>
    <mergeCell ref="J57:J59"/>
    <mergeCell ref="L58:L63"/>
    <mergeCell ref="M58:M63"/>
    <mergeCell ref="N58:N63"/>
    <mergeCell ref="J61:J68"/>
    <mergeCell ref="D59:D60"/>
    <mergeCell ref="E59:E60"/>
    <mergeCell ref="F59:F60"/>
    <mergeCell ref="H60:I60"/>
    <mergeCell ref="D61:E61"/>
    <mergeCell ref="M48:M51"/>
    <mergeCell ref="N48:N51"/>
    <mergeCell ref="D49:D51"/>
    <mergeCell ref="E49:E51"/>
    <mergeCell ref="F49:F51"/>
    <mergeCell ref="H51:I51"/>
    <mergeCell ref="D46:D47"/>
    <mergeCell ref="E46:E47"/>
    <mergeCell ref="F46:F47"/>
    <mergeCell ref="H47:I47"/>
    <mergeCell ref="L47:M47"/>
    <mergeCell ref="D48:E48"/>
    <mergeCell ref="H48:H50"/>
    <mergeCell ref="I48:I50"/>
    <mergeCell ref="J48:J50"/>
    <mergeCell ref="L48:L51"/>
    <mergeCell ref="N42:N46"/>
    <mergeCell ref="H43:H44"/>
    <mergeCell ref="I43:I44"/>
    <mergeCell ref="J43:J44"/>
    <mergeCell ref="D44:D45"/>
    <mergeCell ref="E44:E45"/>
    <mergeCell ref="F44:F45"/>
    <mergeCell ref="H45:H46"/>
    <mergeCell ref="I45:I46"/>
    <mergeCell ref="J45:J46"/>
    <mergeCell ref="N39:N41"/>
    <mergeCell ref="D40:E40"/>
    <mergeCell ref="D41:D43"/>
    <mergeCell ref="E41:E43"/>
    <mergeCell ref="F41:F43"/>
    <mergeCell ref="H41:H42"/>
    <mergeCell ref="I41:I42"/>
    <mergeCell ref="J41:J42"/>
    <mergeCell ref="L42:L46"/>
    <mergeCell ref="M42:M46"/>
    <mergeCell ref="D38:F39"/>
    <mergeCell ref="H38:I38"/>
    <mergeCell ref="L38:M38"/>
    <mergeCell ref="H39:H40"/>
    <mergeCell ref="I39:I40"/>
    <mergeCell ref="J39:J40"/>
    <mergeCell ref="L39:L41"/>
    <mergeCell ref="M39:M41"/>
    <mergeCell ref="L35:L36"/>
    <mergeCell ref="M35:M36"/>
    <mergeCell ref="N35:N36"/>
    <mergeCell ref="H36:H37"/>
    <mergeCell ref="I36:I37"/>
    <mergeCell ref="J36:J37"/>
    <mergeCell ref="D31:D33"/>
    <mergeCell ref="E31:E33"/>
    <mergeCell ref="F31:F33"/>
    <mergeCell ref="L32:M32"/>
    <mergeCell ref="D34:D35"/>
    <mergeCell ref="E34:E35"/>
    <mergeCell ref="F34:F35"/>
    <mergeCell ref="H34:H35"/>
    <mergeCell ref="I34:I35"/>
    <mergeCell ref="J34:J35"/>
    <mergeCell ref="L28:L31"/>
    <mergeCell ref="M28:M31"/>
    <mergeCell ref="N28:N31"/>
    <mergeCell ref="H30:H33"/>
    <mergeCell ref="I30:I33"/>
    <mergeCell ref="J30:J33"/>
    <mergeCell ref="H26:H29"/>
    <mergeCell ref="I26:I29"/>
    <mergeCell ref="J26:J29"/>
    <mergeCell ref="D28:D29"/>
    <mergeCell ref="E28:E29"/>
    <mergeCell ref="F28:F29"/>
    <mergeCell ref="N22:N23"/>
    <mergeCell ref="D24:D25"/>
    <mergeCell ref="E24:E25"/>
    <mergeCell ref="F24:F25"/>
    <mergeCell ref="L24:L27"/>
    <mergeCell ref="M24:M27"/>
    <mergeCell ref="N24:N27"/>
    <mergeCell ref="D26:D27"/>
    <mergeCell ref="E26:E27"/>
    <mergeCell ref="F26:F27"/>
    <mergeCell ref="N19:N21"/>
    <mergeCell ref="H21:H25"/>
    <mergeCell ref="I21:I25"/>
    <mergeCell ref="J21:J25"/>
    <mergeCell ref="D22:D23"/>
    <mergeCell ref="E22:E23"/>
    <mergeCell ref="F22:F23"/>
    <mergeCell ref="L22:L23"/>
    <mergeCell ref="M22:M23"/>
    <mergeCell ref="I17:I18"/>
    <mergeCell ref="J17:J18"/>
    <mergeCell ref="H19:H20"/>
    <mergeCell ref="I19:I20"/>
    <mergeCell ref="J19:J20"/>
    <mergeCell ref="L19:L21"/>
    <mergeCell ref="L13:M13"/>
    <mergeCell ref="A14:B14"/>
    <mergeCell ref="L14:L18"/>
    <mergeCell ref="M14:M18"/>
    <mergeCell ref="M19:M21"/>
    <mergeCell ref="N14:N18"/>
    <mergeCell ref="D15:D16"/>
    <mergeCell ref="E15:E16"/>
    <mergeCell ref="F15:F16"/>
    <mergeCell ref="H16:I16"/>
    <mergeCell ref="H17:H18"/>
    <mergeCell ref="N9:N12"/>
    <mergeCell ref="D10:D12"/>
    <mergeCell ref="E10:E12"/>
    <mergeCell ref="F10:F12"/>
    <mergeCell ref="H12:H15"/>
    <mergeCell ref="I12:I15"/>
    <mergeCell ref="J12:J15"/>
    <mergeCell ref="D13:D14"/>
    <mergeCell ref="E13:E14"/>
    <mergeCell ref="F13:F14"/>
    <mergeCell ref="F8:F9"/>
    <mergeCell ref="H9:H11"/>
    <mergeCell ref="I9:I11"/>
    <mergeCell ref="J9:J11"/>
    <mergeCell ref="L9:L12"/>
    <mergeCell ref="M9:M12"/>
    <mergeCell ref="I4:I8"/>
    <mergeCell ref="J4:J8"/>
    <mergeCell ref="L4:L8"/>
    <mergeCell ref="M4:M8"/>
    <mergeCell ref="N4:N8"/>
    <mergeCell ref="D5:D7"/>
    <mergeCell ref="E5:E7"/>
    <mergeCell ref="F5:F7"/>
    <mergeCell ref="D8:D9"/>
    <mergeCell ref="E8:E9"/>
    <mergeCell ref="A1:B2"/>
    <mergeCell ref="D1:F2"/>
    <mergeCell ref="H1:J2"/>
    <mergeCell ref="L1:N2"/>
    <mergeCell ref="D3:D4"/>
    <mergeCell ref="E3:E4"/>
    <mergeCell ref="F3:F4"/>
    <mergeCell ref="H3:I3"/>
    <mergeCell ref="L3:M3"/>
    <mergeCell ref="H4:H8"/>
  </mergeCells>
  <pageMargins left="0.7" right="0.7" top="0.75" bottom="0.75" header="0.3" footer="0.3"/>
  <pageSetup scale="3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showGridLines="0" zoomScaleNormal="100" workbookViewId="0">
      <selection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18</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IF(Scout!U3&lt;&gt;"",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Class'!U4&lt;&gt;"", IF(ISTEXT('2nd Class'!U4), "A", '2nd Class'!U4),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Class'!U4&lt;&gt;"", IF(ISTEXT('1st Class'!U4), "A", '1st Class'!U4),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IF(Scout!U4&lt;&gt;"", "A", "")</f>
        <v/>
      </c>
      <c r="G5" s="127"/>
      <c r="H5" s="296"/>
      <c r="I5" s="307"/>
      <c r="J5" s="297"/>
      <c r="L5" s="296"/>
      <c r="M5" s="307"/>
      <c r="N5" s="297"/>
      <c r="O5"/>
      <c r="S5"/>
    </row>
    <row r="6" spans="1:19" ht="12.75" customHeight="1" x14ac:dyDescent="0.2">
      <c r="A6" s="131" t="s">
        <v>156</v>
      </c>
      <c r="B6" s="176" t="str">
        <f>Scout!U2</f>
        <v/>
      </c>
      <c r="C6" s="130"/>
      <c r="D6" s="300"/>
      <c r="E6" s="299"/>
      <c r="F6" s="295"/>
      <c r="G6" s="127"/>
      <c r="H6" s="296"/>
      <c r="I6" s="307"/>
      <c r="J6" s="297"/>
      <c r="L6" s="296"/>
      <c r="M6" s="307"/>
      <c r="N6" s="297"/>
      <c r="O6"/>
      <c r="S6"/>
    </row>
    <row r="7" spans="1:19" ht="12.75" customHeight="1" x14ac:dyDescent="0.2">
      <c r="A7" s="131" t="s">
        <v>15</v>
      </c>
      <c r="B7" s="176" t="str">
        <f>Tenderfoot!U2</f>
        <v/>
      </c>
      <c r="C7" s="130"/>
      <c r="D7" s="300"/>
      <c r="E7" s="299"/>
      <c r="F7" s="295"/>
      <c r="G7" s="127"/>
      <c r="H7" s="296"/>
      <c r="I7" s="307"/>
      <c r="J7" s="297"/>
      <c r="L7" s="296"/>
      <c r="M7" s="307"/>
      <c r="N7" s="297"/>
      <c r="O7"/>
      <c r="S7"/>
    </row>
    <row r="8" spans="1:19" ht="12.75" customHeight="1" x14ac:dyDescent="0.2">
      <c r="A8" s="131" t="s">
        <v>17</v>
      </c>
      <c r="B8" s="176" t="str">
        <f>'2nd Class'!U2</f>
        <v/>
      </c>
      <c r="C8" s="130"/>
      <c r="D8" s="300" t="str">
        <f>Scout!B5</f>
        <v>1c</v>
      </c>
      <c r="E8" s="299" t="str">
        <f>Scout!C5</f>
        <v>Demonstrate the Boy Scout sign, salute, and handshake.  Explain when they should be used.</v>
      </c>
      <c r="F8" s="295" t="str">
        <f>IF(Scout!U5&lt;&gt;"", "A", "")</f>
        <v/>
      </c>
      <c r="G8" s="127"/>
      <c r="H8" s="296"/>
      <c r="I8" s="307"/>
      <c r="J8" s="297"/>
      <c r="L8" s="296"/>
      <c r="M8" s="307"/>
      <c r="N8" s="297"/>
      <c r="O8"/>
      <c r="S8"/>
    </row>
    <row r="9" spans="1:19" ht="12.75" customHeight="1" x14ac:dyDescent="0.2">
      <c r="A9" s="131" t="s">
        <v>16</v>
      </c>
      <c r="B9" s="176" t="str">
        <f>'1st Class'!U2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Class'!U5&lt;&gt;"", IF(ISTEXT('2nd Class'!U5), "A", '2nd Class'!U5),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Class'!U5&lt;&gt;"", IF(ISTEXT('1st Class'!U5), "A", '1st Class'!U5),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IF(Scout!U6&lt;&gt;"",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Class'!U6&lt;&gt;"", IF(ISTEXT('2nd Class'!U6), "A", '2nd Class'!U6),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IF(Scout!U7&lt;&gt;"",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Class'!U7&lt;&gt;"", IF(ISTEXT('1st Class'!U7), "A", '1st Class'!U7),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IF(Scout!U8&lt;&gt;"",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Class'!U8&lt;&gt;"", IF(ISTEXT('2nd Class'!U8), "A", '2nd Class'!U8),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IF(Scout!U10&lt;&gt;"", "A", "")</f>
        <v/>
      </c>
      <c r="G18" s="127"/>
      <c r="H18" s="296"/>
      <c r="I18" s="298"/>
      <c r="J18" s="297"/>
      <c r="L18" s="296"/>
      <c r="M18" s="306"/>
      <c r="N18" s="297"/>
      <c r="O18"/>
      <c r="S18"/>
    </row>
    <row r="19" spans="1:19" ht="12.75" customHeight="1" x14ac:dyDescent="0.2">
      <c r="A19" s="148" t="s">
        <v>38</v>
      </c>
      <c r="B19" s="149" t="str">
        <f>'Troop Meetings'!U6</f>
        <v/>
      </c>
      <c r="D19" s="142" t="str">
        <f>Scout!B11</f>
        <v>2b</v>
      </c>
      <c r="E19" s="139" t="str">
        <f>Scout!C11</f>
        <v>Describe the four steps of Boy Scout advancement.</v>
      </c>
      <c r="F19" s="198" t="str">
        <f>IF(Scout!U11&lt;&gt;"", "A", "")</f>
        <v/>
      </c>
      <c r="G19" s="127"/>
      <c r="H19" s="296" t="str">
        <f>'2nd Class'!B9</f>
        <v>2b</v>
      </c>
      <c r="I19" s="298" t="str">
        <f>'2nd Class'!C9</f>
        <v>Use the tools listed in Tenderfoot requirement 3d to prepare tinder, kindling, and fuel wood for a cooking fire.</v>
      </c>
      <c r="J19" s="297" t="str">
        <f>IF('2nd Class'!U9&lt;&gt;"", IF(ISTEXT('2nd Class'!U9), "A", '2nd Class'!U9), "")</f>
        <v/>
      </c>
      <c r="L19" s="296" t="str">
        <f>'1st Class'!B8</f>
        <v>2b</v>
      </c>
      <c r="M19" s="298" t="str">
        <f>'1st Class'!C8</f>
        <v>Using the menu planned in 1st Class requirement 2a, make a list showing a budget and the food amounts needed to feed three or more boys.  Secure the ingredients.</v>
      </c>
      <c r="N19" s="297" t="str">
        <f>IF('1st Class'!U8&lt;&gt;"", IF(ISTEXT('1st Class'!U8), "A", '1st Class'!U8), "")</f>
        <v/>
      </c>
      <c r="O19"/>
      <c r="S19"/>
    </row>
    <row r="20" spans="1:19" x14ac:dyDescent="0.2">
      <c r="A20" s="148" t="s">
        <v>39</v>
      </c>
      <c r="B20" s="149" t="str">
        <f>Outings!U6</f>
        <v/>
      </c>
      <c r="C20" s="147"/>
      <c r="D20" s="142" t="str">
        <f>Scout!B12</f>
        <v>2c</v>
      </c>
      <c r="E20" s="139" t="str">
        <f>Scout!C12</f>
        <v>Describe the Boy Scout ranks and how they are earned.</v>
      </c>
      <c r="F20" s="198" t="str">
        <f>IF(Scout!U12&lt;&gt;"", "A", "")</f>
        <v/>
      </c>
      <c r="G20" s="127"/>
      <c r="H20" s="296"/>
      <c r="I20" s="298"/>
      <c r="J20" s="297"/>
      <c r="L20" s="296"/>
      <c r="M20" s="298"/>
      <c r="N20" s="297"/>
      <c r="O20"/>
      <c r="S20"/>
    </row>
    <row r="21" spans="1:19" ht="12.75" customHeight="1" x14ac:dyDescent="0.2">
      <c r="A21" s="148" t="s">
        <v>40</v>
      </c>
      <c r="B21" s="149" t="str">
        <f>'Nights Camping'!U7</f>
        <v/>
      </c>
      <c r="C21" s="150"/>
      <c r="D21" s="142" t="str">
        <f>Scout!B13</f>
        <v>2d</v>
      </c>
      <c r="E21" s="139" t="str">
        <f>Scout!C13</f>
        <v>Describe what merit badges are and how they are earned.</v>
      </c>
      <c r="F21" s="198" t="str">
        <f>IF(Scout!U13&lt;&gt;"",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Class'!U10&lt;&gt;"", IF(ISTEXT('2nd Class'!U10), "A", '2nd Class'!U10), "")</f>
        <v/>
      </c>
      <c r="L21" s="296"/>
      <c r="M21" s="298"/>
      <c r="N21" s="297"/>
      <c r="O21"/>
      <c r="S21"/>
    </row>
    <row r="22" spans="1:19" ht="12.75" customHeight="1" x14ac:dyDescent="0.2">
      <c r="A22" s="148" t="s">
        <v>41</v>
      </c>
      <c r="B22" s="149" t="str">
        <f>'Nights Camping'!U6</f>
        <v/>
      </c>
      <c r="C22" s="130"/>
      <c r="D22" s="300" t="str">
        <f>Scout!B14</f>
        <v>3a</v>
      </c>
      <c r="E22" s="299" t="str">
        <f>Scout!C14</f>
        <v>Explain the patrol method.  Describe the types of patrols that are used in your troop.</v>
      </c>
      <c r="F22" s="295" t="str">
        <f>IF(Scout!U14&lt;&gt;"", "A", "")</f>
        <v/>
      </c>
      <c r="G22" s="127"/>
      <c r="H22" s="296"/>
      <c r="I22" s="298"/>
      <c r="J22" s="297"/>
      <c r="L22" s="296" t="str">
        <f>'1st Class'!B9</f>
        <v>2c</v>
      </c>
      <c r="M22" s="298" t="str">
        <f>'1st Class'!C9</f>
        <v>Show which pans, utensils, and other gear will be needed to cook and serve these meals.</v>
      </c>
      <c r="N22" s="297" t="str">
        <f>IF('1st Class'!U9&lt;&gt;"", IF(ISTEXT('1st Class'!U9), "A", '1st Class'!U9),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IF(Scout!U15&lt;&gt;"",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Class'!U10&lt;&gt;"", IF(ISTEXT('1st Class'!U10), "A", '1st Class'!U10),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IF(Scout!U16&lt;&gt;"",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Class'!U11&lt;&gt;"", IF(ISTEXT('2nd Class'!U11), "A", '2nd Class'!U11), "")</f>
        <v/>
      </c>
      <c r="L26" s="296"/>
      <c r="M26" s="307"/>
      <c r="N26" s="297"/>
      <c r="O26"/>
      <c r="S26"/>
    </row>
    <row r="27" spans="1:19" ht="12.75" customHeight="1" x14ac:dyDescent="0.2">
      <c r="A27" s="155" t="str">
        <f>IF(Tenderfoot!U55="","",Tenderfoot!U55)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IF(Scout!U17&lt;&gt;"",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Class'!U11&lt;&gt;"", IF(ISTEXT('1st Class'!U11), "A", '1st Class'!U11), "")</f>
        <v/>
      </c>
      <c r="O28"/>
      <c r="S28"/>
    </row>
    <row r="29" spans="1:19" ht="12.75" customHeight="1" x14ac:dyDescent="0.2">
      <c r="A29" s="156" t="str">
        <f>IF('2nd Class'!U51="","",'2nd Class'!U51)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IF(Scout!U18&lt;&gt;"",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Class'!U12&lt;&gt;"", IF(ISTEXT('2nd Class'!U12), "A", '2nd Class'!U12), "")</f>
        <v/>
      </c>
      <c r="L30" s="296"/>
      <c r="M30" s="298"/>
      <c r="N30" s="297"/>
      <c r="O30"/>
      <c r="S30"/>
    </row>
    <row r="31" spans="1:19" ht="12.75" customHeight="1" x14ac:dyDescent="0.2">
      <c r="A31" s="158" t="str">
        <f>IF('1st Class'!U53="","",'1st Class'!U53)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IF(Scout!U19&lt;&gt;"",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Class'!U13&lt;&gt;"", IF(ISTEXT('1st Class'!U13), "A", '1st Class'!U13),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IF(Scout!U20&lt;&gt;"", "A", "")</f>
        <v/>
      </c>
      <c r="G34" s="152"/>
      <c r="H34" s="296" t="str">
        <f>'2nd Class'!B13</f>
        <v>2f</v>
      </c>
      <c r="I34" s="298" t="str">
        <f>'2nd Class'!C13</f>
        <v>Demonstrate tying the sheet bend knot. Describe a situation in which you would use this knot.</v>
      </c>
      <c r="J34" s="297" t="str">
        <f>IF('2nd Class'!U13&lt;&gt;"", IF(ISTEXT('2nd Class'!U13), "A", '2nd Class'!U13), "")</f>
        <v/>
      </c>
      <c r="L34" s="196" t="str">
        <f>'1st Class'!B14</f>
        <v>3b</v>
      </c>
      <c r="M34" s="196" t="str">
        <f>'1st Class'!C14</f>
        <v>Demonstrate tying the timber hitch and clove hitch.</v>
      </c>
      <c r="N34" s="197" t="str">
        <f>IF('1st Class'!U14&lt;&gt;"", IF(ISTEXT('1st Class'!U14), "A", '1st Class'!U14),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Class'!U15&lt;&gt;"", IF(ISTEXT('1st Class'!U15), "A", '1st Class'!U15),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Class'!U14&lt;&gt;"", IF(ISTEXT('2nd Class'!U14), "A", '2nd Class'!U14),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Class'!U16&lt;&gt;"", IF(ISTEXT('1st Class'!U16), "A", '1st Class'!U16),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Class'!U16&lt;&gt;"", IF(ISTEXT('2nd Class'!U16), "A", '2nd Class'!U16), "")</f>
        <v/>
      </c>
      <c r="L39" s="296" t="str">
        <f>'1st Class'!B18</f>
        <v>4a</v>
      </c>
      <c r="M39" s="298" t="str">
        <f>'1st Class'!C18</f>
        <v>Using a map and compass, complete an orienteering course that covers at least one mile and requires measuring the height and/or width of designated items.</v>
      </c>
      <c r="N39" s="297" t="str">
        <f>IF('1st Class'!U18&lt;&gt;"", IF(ISTEXT('1st Class'!U18), "A", '1st Class'!U18),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IF(Tenderfoot!U4&lt;&gt;"", "A", "")</f>
        <v/>
      </c>
      <c r="G41" s="127"/>
      <c r="H41" s="296" t="str">
        <f>'2nd Class'!B17</f>
        <v>3b</v>
      </c>
      <c r="I41" s="306" t="str">
        <f>'2nd Class'!C17</f>
        <v>Using a compass and map together, take a 5-mile hike or a 10-mile bike ride approved by your adult leader and your parent or guardian.</v>
      </c>
      <c r="J41" s="297" t="str">
        <f>IF('2nd Class'!U17&lt;&gt;"", IF(ISTEXT('2nd Class'!U17), "A", '2nd Class'!U17),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Class'!U19&lt;&gt;"", IF(ISTEXT('1st Class'!U19), "A", '1st Class'!U19),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Class'!U18&lt;&gt;"", IF(ISTEXT('2nd Class'!U18), "A", '2nd Class'!U18),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IF(Tenderfoot!U5&lt;&gt;"",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Class'!U19&lt;&gt;"", IF(ISTEXT('2nd Class'!U19), "A", '2nd Class'!U19),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IF(Tenderfoot!U6&lt;&gt;"",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Class'!U21&lt;&gt;"", IF(ISTEXT('2nd Class'!U21), "A", '2nd Class'!U21),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Class'!U21&lt;&gt;"", IF(ISTEXT('1st Class'!U21), "A", '1st Class'!U21),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IF(Tenderfoot!U8&lt;&gt;"",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IF(Tenderfoot!U9&lt;&gt;"", "A", "")</f>
        <v/>
      </c>
      <c r="G52" s="127"/>
      <c r="H52" s="196" t="str">
        <f>'2nd Class'!B23</f>
        <v>5a</v>
      </c>
      <c r="I52" s="196" t="str">
        <f>'2nd Class'!C23</f>
        <v>Tell what precautions must be taken for a safe swim.</v>
      </c>
      <c r="J52" s="197" t="str">
        <f>IF('2nd Class'!U23&lt;&gt;"", IF(ISTEXT('2nd Class'!U23), "A", '2nd Class'!U23), "")</f>
        <v/>
      </c>
      <c r="L52" s="296" t="str">
        <f>'1st Class'!B22</f>
        <v>5b</v>
      </c>
      <c r="M52" s="298" t="str">
        <f>'1st Class'!C22</f>
        <v>Identify two ways to obtain a weather forecast for an upcoming activity.  Explain why weather forecasts are important when planning an event.</v>
      </c>
      <c r="N52" s="297" t="str">
        <f>IF('1st Class'!U22&lt;&gt;"", IF(ISTEXT('1st Class'!U22), "A", '1st Class'!U22),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Class'!U24&lt;&gt;"", IF(ISTEXT('2nd Class'!U24), "A", '2nd Class'!U24),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IF(Tenderfoot!U10&lt;&gt;"", "A", "")</f>
        <v/>
      </c>
      <c r="G54" s="127"/>
      <c r="H54" s="296" t="str">
        <f>'2nd Class'!B25</f>
        <v>5c</v>
      </c>
      <c r="I54" s="298" t="str">
        <f>'2nd Class'!C25</f>
        <v>Demonstrate water rescue methods by reaching with your arm or leg, by reaching with a suitable object, and by throwing lines and objects.</v>
      </c>
      <c r="J54" s="297" t="str">
        <f>IF('2nd Class'!U25&lt;&gt;"", IF(ISTEXT('2nd Class'!U25), "A", '2nd Class'!U25),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Class'!U23&lt;&gt;"", IF(ISTEXT('1st Class'!U23), "A", '1st Class'!U23), "")</f>
        <v/>
      </c>
      <c r="O55"/>
      <c r="S55"/>
    </row>
    <row r="56" spans="1:19" ht="12.75" customHeight="1" x14ac:dyDescent="0.2">
      <c r="A56" s="183"/>
      <c r="B56" s="137"/>
      <c r="C56" s="123"/>
      <c r="D56" s="165" t="str">
        <f>Tenderfoot!B12</f>
        <v>3a</v>
      </c>
      <c r="E56" s="165" t="str">
        <f>Tenderfoot!C12</f>
        <v>Demonstrate a practical use of the square knot.</v>
      </c>
      <c r="F56" s="197" t="str">
        <f>IF(Tenderfoot!U12&lt;&gt;"",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IF(Tenderfoot!U13&lt;&gt;"",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Class'!U26&lt;&gt;"", IF(ISTEXT('2nd Class'!U26), "A", '2nd Class'!U26),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IF(Tenderfoot!U14&lt;&gt;"",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Class'!U24&lt;&gt;"", IF(ISTEXT('1st Class'!U24), "A", '1st Class'!U24),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IF(Tenderfoot!U15&lt;&gt;"",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Class'!U28&lt;&gt;"", IF(ISTEXT('2nd Class'!U28), "A", '2nd Class'!U28),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IF(Tenderfoot!U17&lt;&gt;"", UPPER(Tenderfoot!U17),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IF(Tenderfoot!U18&lt;&gt;"",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IF(Tenderfoot!U19&lt;&gt;"",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IF(Tenderfoot!U20&lt;&gt;"", "A", "")</f>
        <v/>
      </c>
      <c r="G65" s="127"/>
      <c r="H65" s="308"/>
      <c r="I65" s="298"/>
      <c r="J65" s="297"/>
      <c r="L65" s="196" t="str">
        <f>'1st Class'!B26</f>
        <v>6a</v>
      </c>
      <c r="M65" s="196" t="str">
        <f>'1st Class'!C26</f>
        <v>Successfully complete the BSA swimmer test.</v>
      </c>
      <c r="N65" s="197" t="str">
        <f>IF('1st Class'!U26&lt;&gt;"", IF(ISTEXT('1st Class'!U26), "A", '1st Class'!U26), "")</f>
        <v/>
      </c>
      <c r="O65"/>
      <c r="S65"/>
    </row>
    <row r="66" spans="1:19" ht="12.75" customHeight="1" x14ac:dyDescent="0.2">
      <c r="A66" s="201"/>
      <c r="B66" s="202"/>
      <c r="C66" s="123"/>
      <c r="D66" s="308"/>
      <c r="E66" s="165" t="str">
        <f>Tenderfoot!C21</f>
        <v>• Bites or stings of insects and ticks</v>
      </c>
      <c r="F66" s="197" t="str">
        <f>IF(Tenderfoot!U21&lt;&gt;"", "A", "")</f>
        <v/>
      </c>
      <c r="G66" s="127"/>
      <c r="H66" s="308"/>
      <c r="I66" s="298"/>
      <c r="J66" s="297"/>
      <c r="L66" s="196" t="str">
        <f>'1st Class'!B27</f>
        <v>6b</v>
      </c>
      <c r="M66" s="196" t="str">
        <f>'1st Class'!C27</f>
        <v>Tell what precautions must be taken for a safe trip afloat.</v>
      </c>
      <c r="N66" s="197" t="str">
        <f>IF('1st Class'!U27&lt;&gt;"", IF(ISTEXT('1st Class'!U27), "A", '1st Class'!U27), "")</f>
        <v/>
      </c>
      <c r="O66"/>
      <c r="S66"/>
    </row>
    <row r="67" spans="1:19" x14ac:dyDescent="0.2">
      <c r="A67" s="123"/>
      <c r="B67" s="123"/>
      <c r="C67" s="123"/>
      <c r="D67" s="308"/>
      <c r="E67" s="165" t="str">
        <f>Tenderfoot!C22</f>
        <v>• Venomous snakebite</v>
      </c>
      <c r="F67" s="197" t="str">
        <f>IF(Tenderfoot!U22&lt;&gt;"", "A", "")</f>
        <v/>
      </c>
      <c r="G67" s="127"/>
      <c r="H67" s="308"/>
      <c r="I67" s="298"/>
      <c r="J67" s="297"/>
      <c r="L67" s="296" t="str">
        <f>'1st Class'!B28</f>
        <v>6c</v>
      </c>
      <c r="M67" s="298" t="str">
        <f>'1st Class'!C28</f>
        <v>Identify the basic parts of a canoe, kayak, or other boat.  Identify the parts of a paddle or an oar.</v>
      </c>
      <c r="N67" s="297" t="str">
        <f>IF('1st Class'!U28&lt;&gt;"", IF(ISTEXT('1st Class'!U28), "A", '1st Class'!U28), "")</f>
        <v/>
      </c>
      <c r="O67"/>
      <c r="S67"/>
    </row>
    <row r="68" spans="1:19" ht="12.75" customHeight="1" x14ac:dyDescent="0.2">
      <c r="A68" s="123"/>
      <c r="B68" s="123"/>
      <c r="C68" s="123"/>
      <c r="D68" s="308"/>
      <c r="E68" s="165" t="str">
        <f>Tenderfoot!C23</f>
        <v>• Nosebleed</v>
      </c>
      <c r="F68" s="197" t="str">
        <f>IF(Tenderfoot!U23&lt;&gt;"",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IF(Tenderfoot!U24&lt;&gt;"", "A", "")</f>
        <v/>
      </c>
      <c r="G69" s="152"/>
      <c r="H69" s="296" t="str">
        <f>'2nd Class'!B29</f>
        <v>6b</v>
      </c>
      <c r="I69" s="298" t="str">
        <f>'2nd Class'!C29</f>
        <v>Show what to do for "hurry" cases of stopped breathing, stroke, severe bleeding, and ingested poisoning.</v>
      </c>
      <c r="J69" s="297" t="str">
        <f>IF('2nd Class'!U29&lt;&gt;"", IF(ISTEXT('2nd Class'!U29), "A", '2nd Class'!U29), "")</f>
        <v/>
      </c>
      <c r="L69" s="296" t="str">
        <f>'1st Class'!B29</f>
        <v>6d</v>
      </c>
      <c r="M69" s="298" t="str">
        <f>'1st Class'!C29</f>
        <v>Describe proper body positioning in a watercraft, depending on the type and size of the vessel.  Explain the importance of proper body position in the boat.</v>
      </c>
      <c r="N69" s="297" t="str">
        <f>IF('1st Class'!U29&lt;&gt;"", IF(ISTEXT('1st Class'!U29), "A", '1st Class'!U29), "")</f>
        <v/>
      </c>
      <c r="O69"/>
      <c r="S69"/>
    </row>
    <row r="70" spans="1:19" ht="12.75" customHeight="1" x14ac:dyDescent="0.2">
      <c r="A70" s="123"/>
      <c r="B70" s="123"/>
      <c r="C70" s="123"/>
      <c r="D70" s="308"/>
      <c r="E70" s="165" t="str">
        <f>Tenderfoot!C25</f>
        <v>• Choking</v>
      </c>
      <c r="F70" s="197" t="str">
        <f>IF(Tenderfoot!U25&lt;&gt;"",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IF(Tenderfoot!U26&lt;&gt;"", "A", "")</f>
        <v/>
      </c>
      <c r="G71" s="127"/>
      <c r="H71" s="296" t="str">
        <f>'2nd Class'!B30</f>
        <v>6c</v>
      </c>
      <c r="I71" s="298" t="str">
        <f>'2nd Class'!C30</f>
        <v>Tell what you can do while on a campout or hike to prevent or reduce the occurrence of the injuries listed in 2nd Class requirements 6a and 6b.</v>
      </c>
      <c r="J71" s="297" t="str">
        <f>IF('2nd Class'!U30&lt;&gt;"", IF(ISTEXT('2nd Class'!U30), "A", '2nd Class'!U30),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Class'!U30&lt;&gt;"", IF(ISTEXT('1st Class'!U30), "A", '1st Class'!U30),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IF(Tenderfoot!U27&lt;&gt;"",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Class'!U31&lt;&gt;"", IF(ISTEXT('2nd Class'!U31), "A", '2nd Class'!U31),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Class'!U32&lt;&gt;"", IF(ISTEXT('1st Class'!U32), "A", '1st Class'!U32),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IF(Tenderfoot!U28&lt;&gt;"",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Class'!U32&lt;&gt;"", IF(ISTEXT('2nd Class'!U32), "A", '2nd Class'!U32), "")</f>
        <v/>
      </c>
      <c r="K78" s="127"/>
      <c r="L78" s="296" t="str">
        <f>'1st Class'!B33</f>
        <v>7b</v>
      </c>
      <c r="M78" s="298" t="str">
        <f>'1st Class'!C33</f>
        <v>By yourself and with a partner, show how to transport a person from a smoke-filled room, and transport for at least 25 yards a person with a sprained ankle.</v>
      </c>
      <c r="N78" s="297" t="str">
        <f>IF('1st Class'!U33&lt;&gt;"", IF(ISTEXT('1st Class'!U33), "A", '1st Class'!U33),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IF(Tenderfoot!U30&lt;&gt;"",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Class'!U34&lt;&gt;"", IF(ISTEXT('2nd Class'!U34), "A", '2nd Class'!U34), "")</f>
        <v/>
      </c>
      <c r="K81" s="123"/>
      <c r="L81" s="296" t="str">
        <f>'1st Class'!B34</f>
        <v>7c</v>
      </c>
      <c r="M81" s="298" t="str">
        <f>'1st Class'!C34</f>
        <v>Tell the five most common signs of a heart attack.  Explain the steps/procedures in CPR.</v>
      </c>
      <c r="N81" s="297" t="str">
        <f>IF('1st Class'!U34&lt;&gt;"", IF(ISTEXT('1st Class'!U34), "A", '1st Class'!U34), "")</f>
        <v/>
      </c>
      <c r="O81" s="123"/>
      <c r="S81"/>
    </row>
    <row r="82" spans="1:19" ht="25.5" x14ac:dyDescent="0.2">
      <c r="A82" s="123"/>
      <c r="B82" s="123"/>
      <c r="C82" s="123"/>
      <c r="D82" s="165" t="str">
        <f>Tenderfoot!B31</f>
        <v>5b</v>
      </c>
      <c r="E82" s="166" t="str">
        <f>Tenderfoot!C31</f>
        <v>Describe what to do if you become lost on a hike or campout.</v>
      </c>
      <c r="F82" s="197" t="str">
        <f>IF(Tenderfoot!U31&lt;&gt;"",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IF(Tenderfoot!U32&lt;&gt;"",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Class'!U35&lt;&gt;"", IF(ISTEXT('1st Class'!U35), "A", '1st Class'!U35),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Class'!U35&lt;&gt;"", IF(ISTEXT('2nd Class'!U35), "A", '2nd Class'!U35),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IF(Tenderfoot!U34&lt;&gt;"",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Class'!U36&lt;&gt;"", IF(ISTEXT('1st Class'!U36), "A", '1st Class'!U36), "")</f>
        <v/>
      </c>
      <c r="O86" s="123"/>
      <c r="S86"/>
    </row>
    <row r="87" spans="1:19" ht="12.75" customHeight="1" x14ac:dyDescent="0.2">
      <c r="A87" s="123"/>
      <c r="B87" s="123"/>
      <c r="C87" s="123"/>
      <c r="D87" s="308"/>
      <c r="E87" s="165" t="str">
        <f>Tenderfoot!C35</f>
        <v>• Push-ups (number correctly done in 60 seconds)</v>
      </c>
      <c r="F87" s="197" t="str">
        <f>IF(Tenderfoot!U35&lt;&gt;"",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Class'!U36&lt;&gt;"", IF(ISTEXT('2nd Class'!U36), "A", '2nd Class'!U36),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IF(Tenderfoot!U36&lt;&gt;"", "A", "")</f>
        <v/>
      </c>
      <c r="G88" s="127"/>
      <c r="H88" s="296"/>
      <c r="I88" s="306"/>
      <c r="J88" s="297"/>
      <c r="K88" s="123"/>
      <c r="L88" s="196" t="str">
        <f>'1st Class'!B37</f>
        <v>7f</v>
      </c>
      <c r="M88" s="196" t="str">
        <f>'1st Class'!C37</f>
        <v>Explain how to obtain potable water in an emergency.</v>
      </c>
      <c r="N88" s="197" t="str">
        <f>IF('1st Class'!U37&lt;&gt;"", IF(ISTEXT('1st Class'!U37), "A", '1st Class'!U37), "")</f>
        <v/>
      </c>
      <c r="O88" s="123"/>
      <c r="S88"/>
    </row>
    <row r="89" spans="1:19" x14ac:dyDescent="0.2">
      <c r="A89" s="123"/>
      <c r="B89" s="123"/>
      <c r="C89" s="123"/>
      <c r="D89" s="308"/>
      <c r="E89" s="165" t="str">
        <f>Tenderfoot!C37</f>
        <v>• Back-saver sit-and-reach (distance stretched)</v>
      </c>
      <c r="F89" s="197" t="str">
        <f>IF(Tenderfoot!U37&lt;&gt;"",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IF(Tenderfoot!U38&lt;&gt;"",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Class'!U39&lt;&gt;"", IF(ISTEXT('1st Class'!U39), "A", '1st Class'!U39),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IF(Tenderfoot!U39&lt;&gt;"",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Class'!U40&lt;&gt;"", IF(ISTEXT('1st Class'!U40), "A", '1st Class'!U40), "")</f>
        <v/>
      </c>
      <c r="O93" s="123"/>
      <c r="S93"/>
    </row>
    <row r="94" spans="1:19" ht="12.75" customHeight="1" x14ac:dyDescent="0.2">
      <c r="A94" s="123"/>
      <c r="B94" s="123"/>
      <c r="C94" s="123"/>
      <c r="D94" s="308" t="str">
        <f>Tenderfoot!B40</f>
        <v>6c</v>
      </c>
      <c r="E94" s="165" t="str">
        <f>Tenderfoot!C40</f>
        <v>Show improvement in each activity after 30 days:</v>
      </c>
      <c r="F94" s="169" t="str">
        <f>IF(Tenderfoot!U40&lt;&gt;"", "A", "")</f>
        <v/>
      </c>
      <c r="G94" s="127"/>
      <c r="H94" s="296" t="str">
        <f>'2nd Class'!B38</f>
        <v>8a</v>
      </c>
      <c r="I94" s="306" t="str">
        <f>'2nd Class'!C38</f>
        <v>Participate in a flag ceremony for your school, religious institution, chartered organization, community, or Scouting activity.</v>
      </c>
      <c r="J94" s="297" t="str">
        <f>IF('2nd Class'!U38&lt;&gt;"", IF(ISTEXT('2nd Class'!U38), "A", '2nd Class'!U38), "")</f>
        <v/>
      </c>
      <c r="K94" s="123"/>
      <c r="L94" s="296"/>
      <c r="M94" s="298"/>
      <c r="N94" s="297"/>
      <c r="O94" s="123"/>
      <c r="S94"/>
    </row>
    <row r="95" spans="1:19" x14ac:dyDescent="0.2">
      <c r="A95" s="123"/>
      <c r="B95" s="123"/>
      <c r="C95" s="123"/>
      <c r="D95" s="308"/>
      <c r="E95" s="165" t="str">
        <f>Tenderfoot!C41</f>
        <v>• Push-ups (number correctly done in 60 seconds)</v>
      </c>
      <c r="F95" s="197" t="str">
        <f>IF(Tenderfoot!U41&lt;&gt;"",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IF(Tenderfoot!U42&lt;&gt;"", "A", "")</f>
        <v/>
      </c>
      <c r="G96" s="127"/>
      <c r="H96" s="196" t="str">
        <f>'2nd Class'!B39</f>
        <v>8b</v>
      </c>
      <c r="I96" s="196" t="str">
        <f>'2nd Class'!C39</f>
        <v>Explain what respect is due the flag of the United States</v>
      </c>
      <c r="J96" s="197" t="str">
        <f>IF('2nd Class'!U39&lt;&gt;"", IF(ISTEXT('2nd Class'!U39), "A", '2nd Class'!U39),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IF(Tenderfoot!U43&lt;&gt;"",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Class'!U40&lt;&gt;"", IF(ISTEXT('2nd Class'!U40), "A", '2nd Class'!U40), "")</f>
        <v/>
      </c>
      <c r="K97" s="123"/>
      <c r="L97" s="296" t="str">
        <f>'1st Class'!B42</f>
        <v>9a</v>
      </c>
      <c r="M97" s="298" t="str">
        <f>'1st Class'!C42</f>
        <v>Visit and discuss with a selected individual approved by your leader the constitutional rights and obligations of a U.S. citizen.</v>
      </c>
      <c r="N97" s="297" t="str">
        <f>IF('1st Class'!U42&lt;&gt;"", IF(ISTEXT('1st Class'!U42), "A", '1st Class'!U42), "")</f>
        <v/>
      </c>
      <c r="O97" s="123"/>
      <c r="S97"/>
    </row>
    <row r="98" spans="1:19" ht="12.75" customHeight="1" x14ac:dyDescent="0.2">
      <c r="A98" s="123"/>
      <c r="B98" s="123"/>
      <c r="C98" s="123"/>
      <c r="D98" s="308"/>
      <c r="E98" s="165" t="str">
        <f>Tenderfoot!C44</f>
        <v>• 1 mile walk/run (time)</v>
      </c>
      <c r="F98" s="197" t="str">
        <f>IF(Tenderfoot!U44&lt;&gt;"",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Class'!U43&lt;&gt;"", IF(ISTEXT('1st Class'!U43), "A", '1st Class'!U43), "")</f>
        <v/>
      </c>
      <c r="O99" s="123"/>
      <c r="S99"/>
    </row>
    <row r="100" spans="1:19" ht="25.5" x14ac:dyDescent="0.2">
      <c r="C100" s="123"/>
      <c r="D100" s="165" t="str">
        <f>Tenderfoot!B46</f>
        <v>7a</v>
      </c>
      <c r="E100" s="166" t="str">
        <f>Tenderfoot!C46</f>
        <v>Demonstrate how to display, raise, lower, and fold the US Flag.</v>
      </c>
      <c r="F100" s="197" t="str">
        <f>IF(Tenderfoot!U46&lt;&gt;"",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IF(Tenderfoot!U47&lt;&gt;"",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Class'!U41&lt;&gt;"", IF(ISTEXT('2nd Class'!U41), "A", '2nd Class'!U41),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Class'!U44&lt;&gt;"", IF(ISTEXT('1st Class'!U44), "A", '1st Class'!U44),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IF(Tenderfoot!U49&lt;&gt;"",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Class'!U45&lt;&gt;"", IF(ISTEXT('1st Class'!U45), "A", '1st Class'!U45),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Class'!U42&lt;&gt;"", IF(ISTEXT('2nd Class'!U42), "A", '2nd Class'!U42),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IF(Tenderfoot!U51&lt;&gt;"",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Class'!U47&lt;&gt;"", IF(ISTEXT('1st Class'!U47), "A", '1st Class'!U47),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IF(Tenderfoot!U52&lt;&gt;"", "A", "")</f>
        <v/>
      </c>
      <c r="H112" s="196" t="str">
        <f>'2nd Class'!B44</f>
        <v>9a</v>
      </c>
      <c r="I112" s="196" t="str">
        <f>'2nd Class'!C44</f>
        <v>Explain the three R's of personal safety and protection.</v>
      </c>
      <c r="J112" s="197" t="str">
        <f>IF('2nd Class'!U44&lt;&gt;"", IF(ISTEXT('2nd Class'!U44), "A", '2nd Class'!U44),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Class'!U45&lt;&gt;"", IF(ISTEXT('2nd Class'!U45), "A", '2nd Class'!U45),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IF(Tenderfoot!U53&lt;&gt;"",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Class'!U47&lt;&gt;"", IF(ISTEXT('2nd Class'!U47), "A", '2nd Class'!U47),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Class'!U49&lt;&gt;"", IF(ISTEXT('1st Class'!U49), "A", '1st Class'!U49),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Class'!U48&lt;&gt;"", IF(ISTEXT('2nd Class'!U48), "A", '2nd Class'!U48),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Class'!U50&lt;&gt;"", IF(ISTEXT('1st Class'!U50), "A", '1st Class'!U50), "")</f>
        <v/>
      </c>
    </row>
    <row r="122" spans="4:14" s="124" customFormat="1" ht="12.75" customHeight="1" x14ac:dyDescent="0.2">
      <c r="G122" s="163"/>
      <c r="H122" s="196">
        <f>'2nd Class'!B49</f>
        <v>12</v>
      </c>
      <c r="I122" s="195" t="str">
        <f>'2nd Class'!C49</f>
        <v>Successfully complete  your board of review for the Second Class rank.</v>
      </c>
      <c r="J122" s="197" t="str">
        <f>IF('2nd Class'!U49&lt;&gt;"", IF(ISTEXT('2nd Class'!U49), "A", '2nd Class'!U49),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Class'!U51&lt;&gt;"", IF(ISTEXT('1st Class'!U51), "A", '1st Class'!U51), "")</f>
        <v/>
      </c>
    </row>
    <row r="124" spans="4:14" s="124" customFormat="1" x14ac:dyDescent="0.2">
      <c r="G124" s="163"/>
      <c r="H124" s="164"/>
      <c r="I124" s="172"/>
      <c r="N124" s="163"/>
    </row>
  </sheetData>
  <sheetProtection password="C58C" sheet="1" objects="1" scenarios="1" selectLockedCells="1" selectUnlockedCells="1"/>
  <mergeCells count="312">
    <mergeCell ref="M111:M115"/>
    <mergeCell ref="N111:N115"/>
    <mergeCell ref="D112:D114"/>
    <mergeCell ref="E112:E114"/>
    <mergeCell ref="F112:F114"/>
    <mergeCell ref="H113:H114"/>
    <mergeCell ref="I113:I114"/>
    <mergeCell ref="J113:J114"/>
    <mergeCell ref="N117:N120"/>
    <mergeCell ref="H120:H121"/>
    <mergeCell ref="I120:I121"/>
    <mergeCell ref="J120:J121"/>
    <mergeCell ref="L121:L122"/>
    <mergeCell ref="M121:M122"/>
    <mergeCell ref="N121:N122"/>
    <mergeCell ref="H115:I115"/>
    <mergeCell ref="H116:H119"/>
    <mergeCell ref="I116:I119"/>
    <mergeCell ref="J116:J119"/>
    <mergeCell ref="L116:M116"/>
    <mergeCell ref="L117:L120"/>
    <mergeCell ref="M117:M120"/>
    <mergeCell ref="F101:F103"/>
    <mergeCell ref="H103:H107"/>
    <mergeCell ref="M107:M109"/>
    <mergeCell ref="N107:N109"/>
    <mergeCell ref="D108:E108"/>
    <mergeCell ref="H108:H110"/>
    <mergeCell ref="I108:I110"/>
    <mergeCell ref="J108:J110"/>
    <mergeCell ref="D109:D111"/>
    <mergeCell ref="E109:E111"/>
    <mergeCell ref="F109:F111"/>
    <mergeCell ref="L110:M110"/>
    <mergeCell ref="I103:I107"/>
    <mergeCell ref="J103:J107"/>
    <mergeCell ref="L103:L106"/>
    <mergeCell ref="M103:M106"/>
    <mergeCell ref="N103:N106"/>
    <mergeCell ref="D104:E104"/>
    <mergeCell ref="D105:D107"/>
    <mergeCell ref="E105:E107"/>
    <mergeCell ref="F105:F107"/>
    <mergeCell ref="L107:L109"/>
    <mergeCell ref="H111:I111"/>
    <mergeCell ref="L111:L115"/>
    <mergeCell ref="N93:N95"/>
    <mergeCell ref="D94:D98"/>
    <mergeCell ref="H94:H95"/>
    <mergeCell ref="I94:I95"/>
    <mergeCell ref="J94:J95"/>
    <mergeCell ref="L96:M96"/>
    <mergeCell ref="H97:H102"/>
    <mergeCell ref="I97:I102"/>
    <mergeCell ref="J97:J102"/>
    <mergeCell ref="L97:L98"/>
    <mergeCell ref="D91:D93"/>
    <mergeCell ref="E91:E93"/>
    <mergeCell ref="F91:F93"/>
    <mergeCell ref="H93:I93"/>
    <mergeCell ref="L93:L95"/>
    <mergeCell ref="M93:M95"/>
    <mergeCell ref="M97:M98"/>
    <mergeCell ref="N97:N98"/>
    <mergeCell ref="D99:E99"/>
    <mergeCell ref="L99:L102"/>
    <mergeCell ref="M99:M102"/>
    <mergeCell ref="N99:N102"/>
    <mergeCell ref="D101:D103"/>
    <mergeCell ref="E101:E103"/>
    <mergeCell ref="D85:E85"/>
    <mergeCell ref="D86:D90"/>
    <mergeCell ref="L86:L87"/>
    <mergeCell ref="M86:M87"/>
    <mergeCell ref="L81:L82"/>
    <mergeCell ref="M81:M82"/>
    <mergeCell ref="N81:N82"/>
    <mergeCell ref="D83:D84"/>
    <mergeCell ref="E83:E84"/>
    <mergeCell ref="F83:F84"/>
    <mergeCell ref="L83:L85"/>
    <mergeCell ref="M83:M85"/>
    <mergeCell ref="N83:N85"/>
    <mergeCell ref="H84:H86"/>
    <mergeCell ref="N86:N87"/>
    <mergeCell ref="H87:H92"/>
    <mergeCell ref="I87:I92"/>
    <mergeCell ref="J87:J92"/>
    <mergeCell ref="L89:M89"/>
    <mergeCell ref="L90:L92"/>
    <mergeCell ref="M90:M92"/>
    <mergeCell ref="N90:N92"/>
    <mergeCell ref="I84:I86"/>
    <mergeCell ref="J84:J86"/>
    <mergeCell ref="J78:J79"/>
    <mergeCell ref="L78:L80"/>
    <mergeCell ref="M78:M80"/>
    <mergeCell ref="N78:N80"/>
    <mergeCell ref="D79:E79"/>
    <mergeCell ref="D80:D81"/>
    <mergeCell ref="E80:E81"/>
    <mergeCell ref="F80:F81"/>
    <mergeCell ref="H80:I80"/>
    <mergeCell ref="H81:H83"/>
    <mergeCell ref="I81:I83"/>
    <mergeCell ref="J81:J83"/>
    <mergeCell ref="L72:L74"/>
    <mergeCell ref="M72:M74"/>
    <mergeCell ref="N72:N74"/>
    <mergeCell ref="D74:D76"/>
    <mergeCell ref="E74:E76"/>
    <mergeCell ref="F74:F76"/>
    <mergeCell ref="H74:H77"/>
    <mergeCell ref="I74:I77"/>
    <mergeCell ref="J74:J77"/>
    <mergeCell ref="L75:M75"/>
    <mergeCell ref="D71:D73"/>
    <mergeCell ref="E71:E73"/>
    <mergeCell ref="F71:F73"/>
    <mergeCell ref="H71:H73"/>
    <mergeCell ref="I71:I73"/>
    <mergeCell ref="J71:J73"/>
    <mergeCell ref="L76:L77"/>
    <mergeCell ref="M76:M77"/>
    <mergeCell ref="N76:N77"/>
    <mergeCell ref="D77:D78"/>
    <mergeCell ref="E77:E78"/>
    <mergeCell ref="F77:F78"/>
    <mergeCell ref="H78:H79"/>
    <mergeCell ref="I78:I79"/>
    <mergeCell ref="H61:H68"/>
    <mergeCell ref="I61:I68"/>
    <mergeCell ref="D62:D70"/>
    <mergeCell ref="L55:L57"/>
    <mergeCell ref="L64:M64"/>
    <mergeCell ref="L67:L68"/>
    <mergeCell ref="M67:M68"/>
    <mergeCell ref="N67:N68"/>
    <mergeCell ref="H69:H70"/>
    <mergeCell ref="I69:I70"/>
    <mergeCell ref="J69:J70"/>
    <mergeCell ref="L69:L71"/>
    <mergeCell ref="M69:M71"/>
    <mergeCell ref="N69:N71"/>
    <mergeCell ref="D52:D53"/>
    <mergeCell ref="E52:E53"/>
    <mergeCell ref="F52:F53"/>
    <mergeCell ref="L52:L54"/>
    <mergeCell ref="M52:M54"/>
    <mergeCell ref="N52:N54"/>
    <mergeCell ref="H54:H56"/>
    <mergeCell ref="I54:I56"/>
    <mergeCell ref="J54:J56"/>
    <mergeCell ref="D55:E55"/>
    <mergeCell ref="M55:M57"/>
    <mergeCell ref="N55:N57"/>
    <mergeCell ref="H57:H59"/>
    <mergeCell ref="I57:I59"/>
    <mergeCell ref="J57:J59"/>
    <mergeCell ref="L58:L63"/>
    <mergeCell ref="M58:M63"/>
    <mergeCell ref="N58:N63"/>
    <mergeCell ref="J61:J68"/>
    <mergeCell ref="D59:D60"/>
    <mergeCell ref="E59:E60"/>
    <mergeCell ref="F59:F60"/>
    <mergeCell ref="H60:I60"/>
    <mergeCell ref="D61:E61"/>
    <mergeCell ref="M48:M51"/>
    <mergeCell ref="N48:N51"/>
    <mergeCell ref="D49:D51"/>
    <mergeCell ref="E49:E51"/>
    <mergeCell ref="F49:F51"/>
    <mergeCell ref="H51:I51"/>
    <mergeCell ref="D46:D47"/>
    <mergeCell ref="E46:E47"/>
    <mergeCell ref="F46:F47"/>
    <mergeCell ref="H47:I47"/>
    <mergeCell ref="L47:M47"/>
    <mergeCell ref="D48:E48"/>
    <mergeCell ref="H48:H50"/>
    <mergeCell ref="I48:I50"/>
    <mergeCell ref="J48:J50"/>
    <mergeCell ref="L48:L51"/>
    <mergeCell ref="N42:N46"/>
    <mergeCell ref="H43:H44"/>
    <mergeCell ref="I43:I44"/>
    <mergeCell ref="J43:J44"/>
    <mergeCell ref="D44:D45"/>
    <mergeCell ref="E44:E45"/>
    <mergeCell ref="F44:F45"/>
    <mergeCell ref="H45:H46"/>
    <mergeCell ref="I45:I46"/>
    <mergeCell ref="J45:J46"/>
    <mergeCell ref="N39:N41"/>
    <mergeCell ref="D40:E40"/>
    <mergeCell ref="D41:D43"/>
    <mergeCell ref="E41:E43"/>
    <mergeCell ref="F41:F43"/>
    <mergeCell ref="H41:H42"/>
    <mergeCell ref="I41:I42"/>
    <mergeCell ref="J41:J42"/>
    <mergeCell ref="L42:L46"/>
    <mergeCell ref="M42:M46"/>
    <mergeCell ref="D38:F39"/>
    <mergeCell ref="H38:I38"/>
    <mergeCell ref="L38:M38"/>
    <mergeCell ref="H39:H40"/>
    <mergeCell ref="I39:I40"/>
    <mergeCell ref="J39:J40"/>
    <mergeCell ref="L39:L41"/>
    <mergeCell ref="M39:M41"/>
    <mergeCell ref="L35:L36"/>
    <mergeCell ref="M35:M36"/>
    <mergeCell ref="N35:N36"/>
    <mergeCell ref="H36:H37"/>
    <mergeCell ref="I36:I37"/>
    <mergeCell ref="J36:J37"/>
    <mergeCell ref="D31:D33"/>
    <mergeCell ref="E31:E33"/>
    <mergeCell ref="F31:F33"/>
    <mergeCell ref="L32:M32"/>
    <mergeCell ref="D34:D35"/>
    <mergeCell ref="E34:E35"/>
    <mergeCell ref="F34:F35"/>
    <mergeCell ref="H34:H35"/>
    <mergeCell ref="I34:I35"/>
    <mergeCell ref="J34:J35"/>
    <mergeCell ref="L28:L31"/>
    <mergeCell ref="M28:M31"/>
    <mergeCell ref="N28:N31"/>
    <mergeCell ref="H30:H33"/>
    <mergeCell ref="I30:I33"/>
    <mergeCell ref="J30:J33"/>
    <mergeCell ref="H26:H29"/>
    <mergeCell ref="I26:I29"/>
    <mergeCell ref="J26:J29"/>
    <mergeCell ref="D28:D29"/>
    <mergeCell ref="E28:E29"/>
    <mergeCell ref="F28:F29"/>
    <mergeCell ref="N22:N23"/>
    <mergeCell ref="D24:D25"/>
    <mergeCell ref="E24:E25"/>
    <mergeCell ref="F24:F25"/>
    <mergeCell ref="L24:L27"/>
    <mergeCell ref="M24:M27"/>
    <mergeCell ref="N24:N27"/>
    <mergeCell ref="D26:D27"/>
    <mergeCell ref="E26:E27"/>
    <mergeCell ref="F26:F27"/>
    <mergeCell ref="N19:N21"/>
    <mergeCell ref="H21:H25"/>
    <mergeCell ref="I21:I25"/>
    <mergeCell ref="J21:J25"/>
    <mergeCell ref="D22:D23"/>
    <mergeCell ref="E22:E23"/>
    <mergeCell ref="F22:F23"/>
    <mergeCell ref="L22:L23"/>
    <mergeCell ref="M22:M23"/>
    <mergeCell ref="I17:I18"/>
    <mergeCell ref="J17:J18"/>
    <mergeCell ref="H19:H20"/>
    <mergeCell ref="I19:I20"/>
    <mergeCell ref="J19:J20"/>
    <mergeCell ref="L19:L21"/>
    <mergeCell ref="L13:M13"/>
    <mergeCell ref="A14:B14"/>
    <mergeCell ref="L14:L18"/>
    <mergeCell ref="M14:M18"/>
    <mergeCell ref="M19:M21"/>
    <mergeCell ref="N14:N18"/>
    <mergeCell ref="D15:D16"/>
    <mergeCell ref="E15:E16"/>
    <mergeCell ref="F15:F16"/>
    <mergeCell ref="H16:I16"/>
    <mergeCell ref="H17:H18"/>
    <mergeCell ref="N9:N12"/>
    <mergeCell ref="D10:D12"/>
    <mergeCell ref="E10:E12"/>
    <mergeCell ref="F10:F12"/>
    <mergeCell ref="H12:H15"/>
    <mergeCell ref="I12:I15"/>
    <mergeCell ref="J12:J15"/>
    <mergeCell ref="D13:D14"/>
    <mergeCell ref="E13:E14"/>
    <mergeCell ref="F13:F14"/>
    <mergeCell ref="F8:F9"/>
    <mergeCell ref="H9:H11"/>
    <mergeCell ref="I9:I11"/>
    <mergeCell ref="J9:J11"/>
    <mergeCell ref="L9:L12"/>
    <mergeCell ref="M9:M12"/>
    <mergeCell ref="I4:I8"/>
    <mergeCell ref="J4:J8"/>
    <mergeCell ref="L4:L8"/>
    <mergeCell ref="M4:M8"/>
    <mergeCell ref="N4:N8"/>
    <mergeCell ref="D5:D7"/>
    <mergeCell ref="E5:E7"/>
    <mergeCell ref="F5:F7"/>
    <mergeCell ref="D8:D9"/>
    <mergeCell ref="E8:E9"/>
    <mergeCell ref="A1:B2"/>
    <mergeCell ref="D1:F2"/>
    <mergeCell ref="H1:J2"/>
    <mergeCell ref="L1:N2"/>
    <mergeCell ref="D3:D4"/>
    <mergeCell ref="E3:E4"/>
    <mergeCell ref="F3:F4"/>
    <mergeCell ref="H3:I3"/>
    <mergeCell ref="L3:M3"/>
    <mergeCell ref="H4:H8"/>
  </mergeCells>
  <pageMargins left="0.7" right="0.7" top="0.75" bottom="0.75" header="0.3" footer="0.3"/>
  <pageSetup scale="3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showGridLines="0" zoomScaleNormal="100" workbookViewId="0">
      <selection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19</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IF(Scout!V3&lt;&gt;"",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Class'!V4&lt;&gt;"", IF(ISTEXT('2nd Class'!V4), "A", '2nd Class'!V4),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Class'!V4&lt;&gt;"", IF(ISTEXT('1st Class'!V4), "A", '1st Class'!V4),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IF(Scout!V4&lt;&gt;"", "A", "")</f>
        <v/>
      </c>
      <c r="G5" s="127"/>
      <c r="H5" s="296"/>
      <c r="I5" s="307"/>
      <c r="J5" s="297"/>
      <c r="L5" s="296"/>
      <c r="M5" s="307"/>
      <c r="N5" s="297"/>
      <c r="O5"/>
      <c r="S5"/>
    </row>
    <row r="6" spans="1:19" ht="12.75" customHeight="1" x14ac:dyDescent="0.2">
      <c r="A6" s="131" t="s">
        <v>156</v>
      </c>
      <c r="B6" s="176" t="str">
        <f>Scout!V2</f>
        <v/>
      </c>
      <c r="C6" s="130"/>
      <c r="D6" s="300"/>
      <c r="E6" s="299"/>
      <c r="F6" s="295"/>
      <c r="G6" s="127"/>
      <c r="H6" s="296"/>
      <c r="I6" s="307"/>
      <c r="J6" s="297"/>
      <c r="L6" s="296"/>
      <c r="M6" s="307"/>
      <c r="N6" s="297"/>
      <c r="O6"/>
      <c r="S6"/>
    </row>
    <row r="7" spans="1:19" ht="12.75" customHeight="1" x14ac:dyDescent="0.2">
      <c r="A7" s="131" t="s">
        <v>15</v>
      </c>
      <c r="B7" s="176" t="str">
        <f>Tenderfoot!V2</f>
        <v/>
      </c>
      <c r="C7" s="130"/>
      <c r="D7" s="300"/>
      <c r="E7" s="299"/>
      <c r="F7" s="295"/>
      <c r="G7" s="127"/>
      <c r="H7" s="296"/>
      <c r="I7" s="307"/>
      <c r="J7" s="297"/>
      <c r="L7" s="296"/>
      <c r="M7" s="307"/>
      <c r="N7" s="297"/>
      <c r="O7"/>
      <c r="S7"/>
    </row>
    <row r="8" spans="1:19" ht="12.75" customHeight="1" x14ac:dyDescent="0.2">
      <c r="A8" s="131" t="s">
        <v>17</v>
      </c>
      <c r="B8" s="176" t="str">
        <f>'2nd Class'!V2</f>
        <v/>
      </c>
      <c r="C8" s="130"/>
      <c r="D8" s="300" t="str">
        <f>Scout!B5</f>
        <v>1c</v>
      </c>
      <c r="E8" s="299" t="str">
        <f>Scout!C5</f>
        <v>Demonstrate the Boy Scout sign, salute, and handshake.  Explain when they should be used.</v>
      </c>
      <c r="F8" s="295" t="str">
        <f>IF(Scout!V5&lt;&gt;"", "A", "")</f>
        <v/>
      </c>
      <c r="G8" s="127"/>
      <c r="H8" s="296"/>
      <c r="I8" s="307"/>
      <c r="J8" s="297"/>
      <c r="L8" s="296"/>
      <c r="M8" s="307"/>
      <c r="N8" s="297"/>
      <c r="O8"/>
      <c r="S8"/>
    </row>
    <row r="9" spans="1:19" ht="12.75" customHeight="1" x14ac:dyDescent="0.2">
      <c r="A9" s="131" t="s">
        <v>16</v>
      </c>
      <c r="B9" s="176" t="str">
        <f>'1st Class'!V2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Class'!V5&lt;&gt;"", IF(ISTEXT('2nd Class'!V5), "A", '2nd Class'!V5),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Class'!V5&lt;&gt;"", IF(ISTEXT('1st Class'!V5), "A", '1st Class'!V5),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IF(Scout!V6&lt;&gt;"",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Class'!V6&lt;&gt;"", IF(ISTEXT('2nd Class'!V6), "A", '2nd Class'!V6),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IF(Scout!V7&lt;&gt;"",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Class'!V7&lt;&gt;"", IF(ISTEXT('1st Class'!V7), "A", '1st Class'!V7),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IF(Scout!V8&lt;&gt;"",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Class'!V8&lt;&gt;"", IF(ISTEXT('2nd Class'!V8), "A", '2nd Class'!V8),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IF(Scout!V10&lt;&gt;"", "A", "")</f>
        <v/>
      </c>
      <c r="G18" s="127"/>
      <c r="H18" s="296"/>
      <c r="I18" s="298"/>
      <c r="J18" s="297"/>
      <c r="L18" s="296"/>
      <c r="M18" s="306"/>
      <c r="N18" s="297"/>
      <c r="O18"/>
      <c r="S18"/>
    </row>
    <row r="19" spans="1:19" ht="12.75" customHeight="1" x14ac:dyDescent="0.2">
      <c r="A19" s="148" t="s">
        <v>38</v>
      </c>
      <c r="B19" s="149" t="str">
        <f>'Troop Meetings'!V6</f>
        <v/>
      </c>
      <c r="D19" s="142" t="str">
        <f>Scout!B11</f>
        <v>2b</v>
      </c>
      <c r="E19" s="139" t="str">
        <f>Scout!C11</f>
        <v>Describe the four steps of Boy Scout advancement.</v>
      </c>
      <c r="F19" s="198" t="str">
        <f>IF(Scout!V11&lt;&gt;"", "A", "")</f>
        <v/>
      </c>
      <c r="G19" s="127"/>
      <c r="H19" s="296" t="str">
        <f>'2nd Class'!B9</f>
        <v>2b</v>
      </c>
      <c r="I19" s="298" t="str">
        <f>'2nd Class'!C9</f>
        <v>Use the tools listed in Tenderfoot requirement 3d to prepare tinder, kindling, and fuel wood for a cooking fire.</v>
      </c>
      <c r="J19" s="297" t="str">
        <f>IF('2nd Class'!V9&lt;&gt;"", IF(ISTEXT('2nd Class'!V9), "A", '2nd Class'!V9), "")</f>
        <v/>
      </c>
      <c r="L19" s="296" t="str">
        <f>'1st Class'!B8</f>
        <v>2b</v>
      </c>
      <c r="M19" s="298" t="str">
        <f>'1st Class'!C8</f>
        <v>Using the menu planned in 1st Class requirement 2a, make a list showing a budget and the food amounts needed to feed three or more boys.  Secure the ingredients.</v>
      </c>
      <c r="N19" s="297" t="str">
        <f>IF('1st Class'!V8&lt;&gt;"", IF(ISTEXT('1st Class'!V8), "A", '1st Class'!V8), "")</f>
        <v/>
      </c>
      <c r="O19"/>
      <c r="S19"/>
    </row>
    <row r="20" spans="1:19" x14ac:dyDescent="0.2">
      <c r="A20" s="148" t="s">
        <v>39</v>
      </c>
      <c r="B20" s="149" t="str">
        <f>Outings!V6</f>
        <v/>
      </c>
      <c r="C20" s="147"/>
      <c r="D20" s="142" t="str">
        <f>Scout!B12</f>
        <v>2c</v>
      </c>
      <c r="E20" s="139" t="str">
        <f>Scout!C12</f>
        <v>Describe the Boy Scout ranks and how they are earned.</v>
      </c>
      <c r="F20" s="198" t="str">
        <f>IF(Scout!V12&lt;&gt;"", "A", "")</f>
        <v/>
      </c>
      <c r="G20" s="127"/>
      <c r="H20" s="296"/>
      <c r="I20" s="298"/>
      <c r="J20" s="297"/>
      <c r="L20" s="296"/>
      <c r="M20" s="298"/>
      <c r="N20" s="297"/>
      <c r="O20"/>
      <c r="S20"/>
    </row>
    <row r="21" spans="1:19" ht="12.75" customHeight="1" x14ac:dyDescent="0.2">
      <c r="A21" s="148" t="s">
        <v>40</v>
      </c>
      <c r="B21" s="149" t="str">
        <f>'Nights Camping'!V7</f>
        <v/>
      </c>
      <c r="C21" s="150"/>
      <c r="D21" s="142" t="str">
        <f>Scout!B13</f>
        <v>2d</v>
      </c>
      <c r="E21" s="139" t="str">
        <f>Scout!C13</f>
        <v>Describe what merit badges are and how they are earned.</v>
      </c>
      <c r="F21" s="198" t="str">
        <f>IF(Scout!V13&lt;&gt;"",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Class'!V10&lt;&gt;"", IF(ISTEXT('2nd Class'!V10), "A", '2nd Class'!V10), "")</f>
        <v/>
      </c>
      <c r="L21" s="296"/>
      <c r="M21" s="298"/>
      <c r="N21" s="297"/>
      <c r="O21"/>
      <c r="S21"/>
    </row>
    <row r="22" spans="1:19" ht="12.75" customHeight="1" x14ac:dyDescent="0.2">
      <c r="A22" s="148" t="s">
        <v>41</v>
      </c>
      <c r="B22" s="149" t="str">
        <f>'Nights Camping'!V6</f>
        <v/>
      </c>
      <c r="C22" s="130"/>
      <c r="D22" s="300" t="str">
        <f>Scout!B14</f>
        <v>3a</v>
      </c>
      <c r="E22" s="299" t="str">
        <f>Scout!C14</f>
        <v>Explain the patrol method.  Describe the types of patrols that are used in your troop.</v>
      </c>
      <c r="F22" s="295" t="str">
        <f>IF(Scout!V14&lt;&gt;"", "A", "")</f>
        <v/>
      </c>
      <c r="G22" s="127"/>
      <c r="H22" s="296"/>
      <c r="I22" s="298"/>
      <c r="J22" s="297"/>
      <c r="L22" s="296" t="str">
        <f>'1st Class'!B9</f>
        <v>2c</v>
      </c>
      <c r="M22" s="298" t="str">
        <f>'1st Class'!C9</f>
        <v>Show which pans, utensils, and other gear will be needed to cook and serve these meals.</v>
      </c>
      <c r="N22" s="297" t="str">
        <f>IF('1st Class'!V9&lt;&gt;"", IF(ISTEXT('1st Class'!V9), "A", '1st Class'!V9),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IF(Scout!V15&lt;&gt;"",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Class'!V10&lt;&gt;"", IF(ISTEXT('1st Class'!V10), "A", '1st Class'!V10),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IF(Scout!V16&lt;&gt;"",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Class'!V11&lt;&gt;"", IF(ISTEXT('2nd Class'!V11), "A", '2nd Class'!V11), "")</f>
        <v/>
      </c>
      <c r="L26" s="296"/>
      <c r="M26" s="307"/>
      <c r="N26" s="297"/>
      <c r="O26"/>
      <c r="S26"/>
    </row>
    <row r="27" spans="1:19" ht="12.75" customHeight="1" x14ac:dyDescent="0.2">
      <c r="A27" s="155" t="str">
        <f>IF(Tenderfoot!V55="","",Tenderfoot!V55)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IF(Scout!V17&lt;&gt;"",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Class'!V11&lt;&gt;"", IF(ISTEXT('1st Class'!V11), "A", '1st Class'!V11), "")</f>
        <v/>
      </c>
      <c r="O28"/>
      <c r="S28"/>
    </row>
    <row r="29" spans="1:19" ht="12.75" customHeight="1" x14ac:dyDescent="0.2">
      <c r="A29" s="156" t="str">
        <f>IF('2nd Class'!V51="","",'2nd Class'!V51)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IF(Scout!V18&lt;&gt;"",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Class'!V12&lt;&gt;"", IF(ISTEXT('2nd Class'!V12), "A", '2nd Class'!V12), "")</f>
        <v/>
      </c>
      <c r="L30" s="296"/>
      <c r="M30" s="298"/>
      <c r="N30" s="297"/>
      <c r="O30"/>
      <c r="S30"/>
    </row>
    <row r="31" spans="1:19" ht="12.75" customHeight="1" x14ac:dyDescent="0.2">
      <c r="A31" s="158" t="str">
        <f>IF('1st Class'!V53="","",'1st Class'!V53)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IF(Scout!V19&lt;&gt;"",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Class'!V13&lt;&gt;"", IF(ISTEXT('1st Class'!V13), "A", '1st Class'!V13),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IF(Scout!V20&lt;&gt;"", "A", "")</f>
        <v/>
      </c>
      <c r="G34" s="152"/>
      <c r="H34" s="296" t="str">
        <f>'2nd Class'!B13</f>
        <v>2f</v>
      </c>
      <c r="I34" s="298" t="str">
        <f>'2nd Class'!C13</f>
        <v>Demonstrate tying the sheet bend knot. Describe a situation in which you would use this knot.</v>
      </c>
      <c r="J34" s="297" t="str">
        <f>IF('2nd Class'!V13&lt;&gt;"", IF(ISTEXT('2nd Class'!V13), "A", '2nd Class'!V13), "")</f>
        <v/>
      </c>
      <c r="L34" s="196" t="str">
        <f>'1st Class'!B14</f>
        <v>3b</v>
      </c>
      <c r="M34" s="196" t="str">
        <f>'1st Class'!C14</f>
        <v>Demonstrate tying the timber hitch and clove hitch.</v>
      </c>
      <c r="N34" s="197" t="str">
        <f>IF('1st Class'!V14&lt;&gt;"", IF(ISTEXT('1st Class'!V14), "A", '1st Class'!V14),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Class'!V15&lt;&gt;"", IF(ISTEXT('1st Class'!V15), "A", '1st Class'!V15),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Class'!V14&lt;&gt;"", IF(ISTEXT('2nd Class'!V14), "A", '2nd Class'!V14),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Class'!V16&lt;&gt;"", IF(ISTEXT('1st Class'!V16), "A", '1st Class'!V16),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Class'!V16&lt;&gt;"", IF(ISTEXT('2nd Class'!V16), "A", '2nd Class'!V16), "")</f>
        <v/>
      </c>
      <c r="L39" s="296" t="str">
        <f>'1st Class'!B18</f>
        <v>4a</v>
      </c>
      <c r="M39" s="298" t="str">
        <f>'1st Class'!C18</f>
        <v>Using a map and compass, complete an orienteering course that covers at least one mile and requires measuring the height and/or width of designated items.</v>
      </c>
      <c r="N39" s="297" t="str">
        <f>IF('1st Class'!V18&lt;&gt;"", IF(ISTEXT('1st Class'!V18), "A", '1st Class'!V18),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IF(Tenderfoot!V4&lt;&gt;"", "A", "")</f>
        <v/>
      </c>
      <c r="G41" s="127"/>
      <c r="H41" s="296" t="str">
        <f>'2nd Class'!B17</f>
        <v>3b</v>
      </c>
      <c r="I41" s="306" t="str">
        <f>'2nd Class'!C17</f>
        <v>Using a compass and map together, take a 5-mile hike or a 10-mile bike ride approved by your adult leader and your parent or guardian.</v>
      </c>
      <c r="J41" s="297" t="str">
        <f>IF('2nd Class'!V17&lt;&gt;"", IF(ISTEXT('2nd Class'!V17), "A", '2nd Class'!V17),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Class'!V19&lt;&gt;"", IF(ISTEXT('1st Class'!V19), "A", '1st Class'!V19),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Class'!V18&lt;&gt;"", IF(ISTEXT('2nd Class'!V18), "A", '2nd Class'!V18),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IF(Tenderfoot!V5&lt;&gt;"",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Class'!V19&lt;&gt;"", IF(ISTEXT('2nd Class'!V19), "A", '2nd Class'!V19),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IF(Tenderfoot!V6&lt;&gt;"",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Class'!V21&lt;&gt;"", IF(ISTEXT('2nd Class'!V21), "A", '2nd Class'!V21),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Class'!V21&lt;&gt;"", IF(ISTEXT('1st Class'!V21), "A", '1st Class'!V21),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IF(Tenderfoot!V8&lt;&gt;"",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IF(Tenderfoot!V9&lt;&gt;"", "A", "")</f>
        <v/>
      </c>
      <c r="G52" s="127"/>
      <c r="H52" s="196" t="str">
        <f>'2nd Class'!B23</f>
        <v>5a</v>
      </c>
      <c r="I52" s="196" t="str">
        <f>'2nd Class'!C23</f>
        <v>Tell what precautions must be taken for a safe swim.</v>
      </c>
      <c r="J52" s="197" t="str">
        <f>IF('2nd Class'!V23&lt;&gt;"", IF(ISTEXT('2nd Class'!V23), "A", '2nd Class'!V23), "")</f>
        <v/>
      </c>
      <c r="L52" s="296" t="str">
        <f>'1st Class'!B22</f>
        <v>5b</v>
      </c>
      <c r="M52" s="298" t="str">
        <f>'1st Class'!C22</f>
        <v>Identify two ways to obtain a weather forecast for an upcoming activity.  Explain why weather forecasts are important when planning an event.</v>
      </c>
      <c r="N52" s="297" t="str">
        <f>IF('1st Class'!V22&lt;&gt;"", IF(ISTEXT('1st Class'!V22), "A", '1st Class'!V22),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Class'!V24&lt;&gt;"", IF(ISTEXT('2nd Class'!V24), "A", '2nd Class'!V24),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IF(Tenderfoot!V10&lt;&gt;"", "A", "")</f>
        <v/>
      </c>
      <c r="G54" s="127"/>
      <c r="H54" s="296" t="str">
        <f>'2nd Class'!B25</f>
        <v>5c</v>
      </c>
      <c r="I54" s="298" t="str">
        <f>'2nd Class'!C25</f>
        <v>Demonstrate water rescue methods by reaching with your arm or leg, by reaching with a suitable object, and by throwing lines and objects.</v>
      </c>
      <c r="J54" s="297" t="str">
        <f>IF('2nd Class'!V25&lt;&gt;"", IF(ISTEXT('2nd Class'!V25), "A", '2nd Class'!V25),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Class'!V23&lt;&gt;"", IF(ISTEXT('1st Class'!V23), "A", '1st Class'!V23), "")</f>
        <v/>
      </c>
      <c r="O55"/>
      <c r="S55"/>
    </row>
    <row r="56" spans="1:19" ht="12.75" customHeight="1" x14ac:dyDescent="0.2">
      <c r="A56" s="183"/>
      <c r="B56" s="137"/>
      <c r="C56" s="123"/>
      <c r="D56" s="165" t="str">
        <f>Tenderfoot!B12</f>
        <v>3a</v>
      </c>
      <c r="E56" s="165" t="str">
        <f>Tenderfoot!C12</f>
        <v>Demonstrate a practical use of the square knot.</v>
      </c>
      <c r="F56" s="197" t="str">
        <f>IF(Tenderfoot!V12&lt;&gt;"",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IF(Tenderfoot!V13&lt;&gt;"",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Class'!V26&lt;&gt;"", IF(ISTEXT('2nd Class'!V26), "A", '2nd Class'!V26),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IF(Tenderfoot!V14&lt;&gt;"",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Class'!V24&lt;&gt;"", IF(ISTEXT('1st Class'!V24), "A", '1st Class'!V24),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IF(Tenderfoot!V15&lt;&gt;"",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Class'!V28&lt;&gt;"", IF(ISTEXT('2nd Class'!V28), "A", '2nd Class'!V28),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IF(Tenderfoot!V17&lt;&gt;"", UPPER(Tenderfoot!V17),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IF(Tenderfoot!V18&lt;&gt;"",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IF(Tenderfoot!V19&lt;&gt;"",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IF(Tenderfoot!V20&lt;&gt;"", "A", "")</f>
        <v/>
      </c>
      <c r="G65" s="127"/>
      <c r="H65" s="308"/>
      <c r="I65" s="298"/>
      <c r="J65" s="297"/>
      <c r="L65" s="196" t="str">
        <f>'1st Class'!B26</f>
        <v>6a</v>
      </c>
      <c r="M65" s="196" t="str">
        <f>'1st Class'!C26</f>
        <v>Successfully complete the BSA swimmer test.</v>
      </c>
      <c r="N65" s="197" t="str">
        <f>IF('1st Class'!V26&lt;&gt;"", IF(ISTEXT('1st Class'!V26), "A", '1st Class'!V26), "")</f>
        <v/>
      </c>
      <c r="O65"/>
      <c r="S65"/>
    </row>
    <row r="66" spans="1:19" ht="12.75" customHeight="1" x14ac:dyDescent="0.2">
      <c r="A66" s="201"/>
      <c r="B66" s="202"/>
      <c r="C66" s="123"/>
      <c r="D66" s="308"/>
      <c r="E66" s="165" t="str">
        <f>Tenderfoot!C21</f>
        <v>• Bites or stings of insects and ticks</v>
      </c>
      <c r="F66" s="197" t="str">
        <f>IF(Tenderfoot!V21&lt;&gt;"", "A", "")</f>
        <v/>
      </c>
      <c r="G66" s="127"/>
      <c r="H66" s="308"/>
      <c r="I66" s="298"/>
      <c r="J66" s="297"/>
      <c r="L66" s="196" t="str">
        <f>'1st Class'!B27</f>
        <v>6b</v>
      </c>
      <c r="M66" s="196" t="str">
        <f>'1st Class'!C27</f>
        <v>Tell what precautions must be taken for a safe trip afloat.</v>
      </c>
      <c r="N66" s="197" t="str">
        <f>IF('1st Class'!V27&lt;&gt;"", IF(ISTEXT('1st Class'!V27), "A", '1st Class'!V27), "")</f>
        <v/>
      </c>
      <c r="O66"/>
      <c r="S66"/>
    </row>
    <row r="67" spans="1:19" x14ac:dyDescent="0.2">
      <c r="A67" s="123"/>
      <c r="B67" s="123"/>
      <c r="C67" s="123"/>
      <c r="D67" s="308"/>
      <c r="E67" s="165" t="str">
        <f>Tenderfoot!C22</f>
        <v>• Venomous snakebite</v>
      </c>
      <c r="F67" s="197" t="str">
        <f>IF(Tenderfoot!V22&lt;&gt;"", "A", "")</f>
        <v/>
      </c>
      <c r="G67" s="127"/>
      <c r="H67" s="308"/>
      <c r="I67" s="298"/>
      <c r="J67" s="297"/>
      <c r="L67" s="296" t="str">
        <f>'1st Class'!B28</f>
        <v>6c</v>
      </c>
      <c r="M67" s="298" t="str">
        <f>'1st Class'!C28</f>
        <v>Identify the basic parts of a canoe, kayak, or other boat.  Identify the parts of a paddle or an oar.</v>
      </c>
      <c r="N67" s="297" t="str">
        <f>IF('1st Class'!V28&lt;&gt;"", IF(ISTEXT('1st Class'!V28), "A", '1st Class'!V28), "")</f>
        <v/>
      </c>
      <c r="O67"/>
      <c r="S67"/>
    </row>
    <row r="68" spans="1:19" ht="12.75" customHeight="1" x14ac:dyDescent="0.2">
      <c r="A68" s="123"/>
      <c r="B68" s="123"/>
      <c r="C68" s="123"/>
      <c r="D68" s="308"/>
      <c r="E68" s="165" t="str">
        <f>Tenderfoot!C23</f>
        <v>• Nosebleed</v>
      </c>
      <c r="F68" s="197" t="str">
        <f>IF(Tenderfoot!V23&lt;&gt;"",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IF(Tenderfoot!V24&lt;&gt;"", "A", "")</f>
        <v/>
      </c>
      <c r="G69" s="152"/>
      <c r="H69" s="296" t="str">
        <f>'2nd Class'!B29</f>
        <v>6b</v>
      </c>
      <c r="I69" s="298" t="str">
        <f>'2nd Class'!C29</f>
        <v>Show what to do for "hurry" cases of stopped breathing, stroke, severe bleeding, and ingested poisoning.</v>
      </c>
      <c r="J69" s="297" t="str">
        <f>IF('2nd Class'!V29&lt;&gt;"", IF(ISTEXT('2nd Class'!V29), "A", '2nd Class'!V29), "")</f>
        <v/>
      </c>
      <c r="L69" s="296" t="str">
        <f>'1st Class'!B29</f>
        <v>6d</v>
      </c>
      <c r="M69" s="298" t="str">
        <f>'1st Class'!C29</f>
        <v>Describe proper body positioning in a watercraft, depending on the type and size of the vessel.  Explain the importance of proper body position in the boat.</v>
      </c>
      <c r="N69" s="297" t="str">
        <f>IF('1st Class'!V29&lt;&gt;"", IF(ISTEXT('1st Class'!V29), "A", '1st Class'!V29), "")</f>
        <v/>
      </c>
      <c r="O69"/>
      <c r="S69"/>
    </row>
    <row r="70" spans="1:19" ht="12.75" customHeight="1" x14ac:dyDescent="0.2">
      <c r="A70" s="123"/>
      <c r="B70" s="123"/>
      <c r="C70" s="123"/>
      <c r="D70" s="308"/>
      <c r="E70" s="165" t="str">
        <f>Tenderfoot!C25</f>
        <v>• Choking</v>
      </c>
      <c r="F70" s="197" t="str">
        <f>IF(Tenderfoot!V25&lt;&gt;"",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IF(Tenderfoot!V26&lt;&gt;"", "A", "")</f>
        <v/>
      </c>
      <c r="G71" s="127"/>
      <c r="H71" s="296" t="str">
        <f>'2nd Class'!B30</f>
        <v>6c</v>
      </c>
      <c r="I71" s="298" t="str">
        <f>'2nd Class'!C30</f>
        <v>Tell what you can do while on a campout or hike to prevent or reduce the occurrence of the injuries listed in 2nd Class requirements 6a and 6b.</v>
      </c>
      <c r="J71" s="297" t="str">
        <f>IF('2nd Class'!V30&lt;&gt;"", IF(ISTEXT('2nd Class'!V30), "A", '2nd Class'!V30),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Class'!V30&lt;&gt;"", IF(ISTEXT('1st Class'!V30), "A", '1st Class'!V30),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IF(Tenderfoot!V27&lt;&gt;"",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Class'!V31&lt;&gt;"", IF(ISTEXT('2nd Class'!V31), "A", '2nd Class'!V31),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Class'!V32&lt;&gt;"", IF(ISTEXT('1st Class'!V32), "A", '1st Class'!V32),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IF(Tenderfoot!V28&lt;&gt;"",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Class'!V32&lt;&gt;"", IF(ISTEXT('2nd Class'!V32), "A", '2nd Class'!V32), "")</f>
        <v/>
      </c>
      <c r="K78" s="127"/>
      <c r="L78" s="296" t="str">
        <f>'1st Class'!B33</f>
        <v>7b</v>
      </c>
      <c r="M78" s="298" t="str">
        <f>'1st Class'!C33</f>
        <v>By yourself and with a partner, show how to transport a person from a smoke-filled room, and transport for at least 25 yards a person with a sprained ankle.</v>
      </c>
      <c r="N78" s="297" t="str">
        <f>IF('1st Class'!V33&lt;&gt;"", IF(ISTEXT('1st Class'!V33), "A", '1st Class'!V33),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IF(Tenderfoot!V30&lt;&gt;"",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Class'!V34&lt;&gt;"", IF(ISTEXT('2nd Class'!V34), "A", '2nd Class'!V34), "")</f>
        <v/>
      </c>
      <c r="K81" s="123"/>
      <c r="L81" s="296" t="str">
        <f>'1st Class'!B34</f>
        <v>7c</v>
      </c>
      <c r="M81" s="298" t="str">
        <f>'1st Class'!C34</f>
        <v>Tell the five most common signs of a heart attack.  Explain the steps/procedures in CPR.</v>
      </c>
      <c r="N81" s="297" t="str">
        <f>IF('1st Class'!V34&lt;&gt;"", IF(ISTEXT('1st Class'!V34), "A", '1st Class'!V34), "")</f>
        <v/>
      </c>
      <c r="O81" s="123"/>
      <c r="S81"/>
    </row>
    <row r="82" spans="1:19" ht="25.5" x14ac:dyDescent="0.2">
      <c r="A82" s="123"/>
      <c r="B82" s="123"/>
      <c r="C82" s="123"/>
      <c r="D82" s="165" t="str">
        <f>Tenderfoot!B31</f>
        <v>5b</v>
      </c>
      <c r="E82" s="166" t="str">
        <f>Tenderfoot!C31</f>
        <v>Describe what to do if you become lost on a hike or campout.</v>
      </c>
      <c r="F82" s="197" t="str">
        <f>IF(Tenderfoot!V31&lt;&gt;"",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IF(Tenderfoot!V32&lt;&gt;"",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Class'!V35&lt;&gt;"", IF(ISTEXT('1st Class'!V35), "A", '1st Class'!V35),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Class'!V35&lt;&gt;"", IF(ISTEXT('2nd Class'!V35), "A", '2nd Class'!V35),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IF(Tenderfoot!V34&lt;&gt;"",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Class'!V36&lt;&gt;"", IF(ISTEXT('1st Class'!V36), "A", '1st Class'!V36), "")</f>
        <v/>
      </c>
      <c r="O86" s="123"/>
      <c r="S86"/>
    </row>
    <row r="87" spans="1:19" ht="12.75" customHeight="1" x14ac:dyDescent="0.2">
      <c r="A87" s="123"/>
      <c r="B87" s="123"/>
      <c r="C87" s="123"/>
      <c r="D87" s="308"/>
      <c r="E87" s="165" t="str">
        <f>Tenderfoot!C35</f>
        <v>• Push-ups (number correctly done in 60 seconds)</v>
      </c>
      <c r="F87" s="197" t="str">
        <f>IF(Tenderfoot!V35&lt;&gt;"",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Class'!V36&lt;&gt;"", IF(ISTEXT('2nd Class'!V36), "A", '2nd Class'!V36),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IF(Tenderfoot!V36&lt;&gt;"", "A", "")</f>
        <v/>
      </c>
      <c r="G88" s="127"/>
      <c r="H88" s="296"/>
      <c r="I88" s="306"/>
      <c r="J88" s="297"/>
      <c r="K88" s="123"/>
      <c r="L88" s="196" t="str">
        <f>'1st Class'!B37</f>
        <v>7f</v>
      </c>
      <c r="M88" s="196" t="str">
        <f>'1st Class'!C37</f>
        <v>Explain how to obtain potable water in an emergency.</v>
      </c>
      <c r="N88" s="197" t="str">
        <f>IF('1st Class'!V37&lt;&gt;"", IF(ISTEXT('1st Class'!V37), "A", '1st Class'!V37), "")</f>
        <v/>
      </c>
      <c r="O88" s="123"/>
      <c r="S88"/>
    </row>
    <row r="89" spans="1:19" x14ac:dyDescent="0.2">
      <c r="A89" s="123"/>
      <c r="B89" s="123"/>
      <c r="C89" s="123"/>
      <c r="D89" s="308"/>
      <c r="E89" s="165" t="str">
        <f>Tenderfoot!C37</f>
        <v>• Back-saver sit-and-reach (distance stretched)</v>
      </c>
      <c r="F89" s="197" t="str">
        <f>IF(Tenderfoot!V37&lt;&gt;"",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IF(Tenderfoot!V38&lt;&gt;"",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Class'!V39&lt;&gt;"", IF(ISTEXT('1st Class'!V39), "A", '1st Class'!V39),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IF(Tenderfoot!V39&lt;&gt;"",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Class'!V40&lt;&gt;"", IF(ISTEXT('1st Class'!V40), "A", '1st Class'!V40), "")</f>
        <v/>
      </c>
      <c r="O93" s="123"/>
      <c r="S93"/>
    </row>
    <row r="94" spans="1:19" ht="12.75" customHeight="1" x14ac:dyDescent="0.2">
      <c r="A94" s="123"/>
      <c r="B94" s="123"/>
      <c r="C94" s="123"/>
      <c r="D94" s="308" t="str">
        <f>Tenderfoot!B40</f>
        <v>6c</v>
      </c>
      <c r="E94" s="165" t="str">
        <f>Tenderfoot!C40</f>
        <v>Show improvement in each activity after 30 days:</v>
      </c>
      <c r="F94" s="169" t="str">
        <f>IF(Tenderfoot!V40&lt;&gt;"", "A", "")</f>
        <v/>
      </c>
      <c r="G94" s="127"/>
      <c r="H94" s="296" t="str">
        <f>'2nd Class'!B38</f>
        <v>8a</v>
      </c>
      <c r="I94" s="306" t="str">
        <f>'2nd Class'!C38</f>
        <v>Participate in a flag ceremony for your school, religious institution, chartered organization, community, or Scouting activity.</v>
      </c>
      <c r="J94" s="297" t="str">
        <f>IF('2nd Class'!V38&lt;&gt;"", IF(ISTEXT('2nd Class'!V38), "A", '2nd Class'!V38), "")</f>
        <v/>
      </c>
      <c r="K94" s="123"/>
      <c r="L94" s="296"/>
      <c r="M94" s="298"/>
      <c r="N94" s="297"/>
      <c r="O94" s="123"/>
      <c r="S94"/>
    </row>
    <row r="95" spans="1:19" x14ac:dyDescent="0.2">
      <c r="A95" s="123"/>
      <c r="B95" s="123"/>
      <c r="C95" s="123"/>
      <c r="D95" s="308"/>
      <c r="E95" s="165" t="str">
        <f>Tenderfoot!C41</f>
        <v>• Push-ups (number correctly done in 60 seconds)</v>
      </c>
      <c r="F95" s="197" t="str">
        <f>IF(Tenderfoot!V41&lt;&gt;"",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IF(Tenderfoot!V42&lt;&gt;"", "A", "")</f>
        <v/>
      </c>
      <c r="G96" s="127"/>
      <c r="H96" s="196" t="str">
        <f>'2nd Class'!B39</f>
        <v>8b</v>
      </c>
      <c r="I96" s="196" t="str">
        <f>'2nd Class'!C39</f>
        <v>Explain what respect is due the flag of the United States</v>
      </c>
      <c r="J96" s="197" t="str">
        <f>IF('2nd Class'!V39&lt;&gt;"", IF(ISTEXT('2nd Class'!V39), "A", '2nd Class'!V39),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IF(Tenderfoot!V43&lt;&gt;"",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Class'!V40&lt;&gt;"", IF(ISTEXT('2nd Class'!V40), "A", '2nd Class'!V40), "")</f>
        <v/>
      </c>
      <c r="K97" s="123"/>
      <c r="L97" s="296" t="str">
        <f>'1st Class'!B42</f>
        <v>9a</v>
      </c>
      <c r="M97" s="298" t="str">
        <f>'1st Class'!C42</f>
        <v>Visit and discuss with a selected individual approved by your leader the constitutional rights and obligations of a U.S. citizen.</v>
      </c>
      <c r="N97" s="297" t="str">
        <f>IF('1st Class'!V42&lt;&gt;"", IF(ISTEXT('1st Class'!V42), "A", '1st Class'!V42), "")</f>
        <v/>
      </c>
      <c r="O97" s="123"/>
      <c r="S97"/>
    </row>
    <row r="98" spans="1:19" ht="12.75" customHeight="1" x14ac:dyDescent="0.2">
      <c r="A98" s="123"/>
      <c r="B98" s="123"/>
      <c r="C98" s="123"/>
      <c r="D98" s="308"/>
      <c r="E98" s="165" t="str">
        <f>Tenderfoot!C44</f>
        <v>• 1 mile walk/run (time)</v>
      </c>
      <c r="F98" s="197" t="str">
        <f>IF(Tenderfoot!V44&lt;&gt;"",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Class'!V43&lt;&gt;"", IF(ISTEXT('1st Class'!V43), "A", '1st Class'!V43), "")</f>
        <v/>
      </c>
      <c r="O99" s="123"/>
      <c r="S99"/>
    </row>
    <row r="100" spans="1:19" ht="25.5" x14ac:dyDescent="0.2">
      <c r="C100" s="123"/>
      <c r="D100" s="165" t="str">
        <f>Tenderfoot!B46</f>
        <v>7a</v>
      </c>
      <c r="E100" s="166" t="str">
        <f>Tenderfoot!C46</f>
        <v>Demonstrate how to display, raise, lower, and fold the US Flag.</v>
      </c>
      <c r="F100" s="197" t="str">
        <f>IF(Tenderfoot!V46&lt;&gt;"",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IF(Tenderfoot!V47&lt;&gt;"",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Class'!V41&lt;&gt;"", IF(ISTEXT('2nd Class'!V41), "A", '2nd Class'!V41),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Class'!V44&lt;&gt;"", IF(ISTEXT('1st Class'!V44), "A", '1st Class'!V44),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IF(Tenderfoot!V49&lt;&gt;"",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Class'!V45&lt;&gt;"", IF(ISTEXT('1st Class'!V45), "A", '1st Class'!V45),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Class'!V42&lt;&gt;"", IF(ISTEXT('2nd Class'!V42), "A", '2nd Class'!V42),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IF(Tenderfoot!V51&lt;&gt;"",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Class'!V47&lt;&gt;"", IF(ISTEXT('1st Class'!V47), "A", '1st Class'!V47),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IF(Tenderfoot!V52&lt;&gt;"", "A", "")</f>
        <v/>
      </c>
      <c r="H112" s="196" t="str">
        <f>'2nd Class'!B44</f>
        <v>9a</v>
      </c>
      <c r="I112" s="196" t="str">
        <f>'2nd Class'!C44</f>
        <v>Explain the three R's of personal safety and protection.</v>
      </c>
      <c r="J112" s="197" t="str">
        <f>IF('2nd Class'!V44&lt;&gt;"", IF(ISTEXT('2nd Class'!V44), "A", '2nd Class'!V44),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Class'!V45&lt;&gt;"", IF(ISTEXT('2nd Class'!V45), "A", '2nd Class'!V45),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IF(Tenderfoot!V53&lt;&gt;"",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Class'!V47&lt;&gt;"", IF(ISTEXT('2nd Class'!V47), "A", '2nd Class'!V47),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Class'!V49&lt;&gt;"", IF(ISTEXT('1st Class'!V49), "A", '1st Class'!V49),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Class'!V48&lt;&gt;"", IF(ISTEXT('2nd Class'!V48), "A", '2nd Class'!V48),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Class'!V50&lt;&gt;"", IF(ISTEXT('1st Class'!V50), "A", '1st Class'!V50), "")</f>
        <v/>
      </c>
    </row>
    <row r="122" spans="4:14" s="124" customFormat="1" ht="12.75" customHeight="1" x14ac:dyDescent="0.2">
      <c r="G122" s="163"/>
      <c r="H122" s="196">
        <f>'2nd Class'!B49</f>
        <v>12</v>
      </c>
      <c r="I122" s="195" t="str">
        <f>'2nd Class'!C49</f>
        <v>Successfully complete  your board of review for the Second Class rank.</v>
      </c>
      <c r="J122" s="197" t="str">
        <f>IF('2nd Class'!V49&lt;&gt;"", IF(ISTEXT('2nd Class'!V49), "A", '2nd Class'!V49),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Class'!V51&lt;&gt;"", IF(ISTEXT('1st Class'!V51), "A", '1st Class'!V51), "")</f>
        <v/>
      </c>
    </row>
    <row r="124" spans="4:14" s="124" customFormat="1" x14ac:dyDescent="0.2">
      <c r="G124" s="163"/>
      <c r="H124" s="164"/>
      <c r="I124" s="172"/>
      <c r="N124" s="163"/>
    </row>
  </sheetData>
  <sheetProtection password="C58C" sheet="1" objects="1" scenarios="1" selectLockedCells="1" selectUnlockedCells="1"/>
  <mergeCells count="312">
    <mergeCell ref="M111:M115"/>
    <mergeCell ref="N111:N115"/>
    <mergeCell ref="D112:D114"/>
    <mergeCell ref="E112:E114"/>
    <mergeCell ref="F112:F114"/>
    <mergeCell ref="H113:H114"/>
    <mergeCell ref="I113:I114"/>
    <mergeCell ref="J113:J114"/>
    <mergeCell ref="N117:N120"/>
    <mergeCell ref="H120:H121"/>
    <mergeCell ref="I120:I121"/>
    <mergeCell ref="J120:J121"/>
    <mergeCell ref="L121:L122"/>
    <mergeCell ref="M121:M122"/>
    <mergeCell ref="N121:N122"/>
    <mergeCell ref="H115:I115"/>
    <mergeCell ref="H116:H119"/>
    <mergeCell ref="I116:I119"/>
    <mergeCell ref="J116:J119"/>
    <mergeCell ref="L116:M116"/>
    <mergeCell ref="L117:L120"/>
    <mergeCell ref="M117:M120"/>
    <mergeCell ref="F101:F103"/>
    <mergeCell ref="H103:H107"/>
    <mergeCell ref="M107:M109"/>
    <mergeCell ref="N107:N109"/>
    <mergeCell ref="D108:E108"/>
    <mergeCell ref="H108:H110"/>
    <mergeCell ref="I108:I110"/>
    <mergeCell ref="J108:J110"/>
    <mergeCell ref="D109:D111"/>
    <mergeCell ref="E109:E111"/>
    <mergeCell ref="F109:F111"/>
    <mergeCell ref="L110:M110"/>
    <mergeCell ref="I103:I107"/>
    <mergeCell ref="J103:J107"/>
    <mergeCell ref="L103:L106"/>
    <mergeCell ref="M103:M106"/>
    <mergeCell ref="N103:N106"/>
    <mergeCell ref="D104:E104"/>
    <mergeCell ref="D105:D107"/>
    <mergeCell ref="E105:E107"/>
    <mergeCell ref="F105:F107"/>
    <mergeCell ref="L107:L109"/>
    <mergeCell ref="H111:I111"/>
    <mergeCell ref="L111:L115"/>
    <mergeCell ref="N93:N95"/>
    <mergeCell ref="D94:D98"/>
    <mergeCell ref="H94:H95"/>
    <mergeCell ref="I94:I95"/>
    <mergeCell ref="J94:J95"/>
    <mergeCell ref="L96:M96"/>
    <mergeCell ref="H97:H102"/>
    <mergeCell ref="I97:I102"/>
    <mergeCell ref="J97:J102"/>
    <mergeCell ref="L97:L98"/>
    <mergeCell ref="D91:D93"/>
    <mergeCell ref="E91:E93"/>
    <mergeCell ref="F91:F93"/>
    <mergeCell ref="H93:I93"/>
    <mergeCell ref="L93:L95"/>
    <mergeCell ref="M93:M95"/>
    <mergeCell ref="M97:M98"/>
    <mergeCell ref="N97:N98"/>
    <mergeCell ref="D99:E99"/>
    <mergeCell ref="L99:L102"/>
    <mergeCell ref="M99:M102"/>
    <mergeCell ref="N99:N102"/>
    <mergeCell ref="D101:D103"/>
    <mergeCell ref="E101:E103"/>
    <mergeCell ref="D85:E85"/>
    <mergeCell ref="D86:D90"/>
    <mergeCell ref="L86:L87"/>
    <mergeCell ref="M86:M87"/>
    <mergeCell ref="L81:L82"/>
    <mergeCell ref="M81:M82"/>
    <mergeCell ref="N81:N82"/>
    <mergeCell ref="D83:D84"/>
    <mergeCell ref="E83:E84"/>
    <mergeCell ref="F83:F84"/>
    <mergeCell ref="L83:L85"/>
    <mergeCell ref="M83:M85"/>
    <mergeCell ref="N83:N85"/>
    <mergeCell ref="H84:H86"/>
    <mergeCell ref="N86:N87"/>
    <mergeCell ref="H87:H92"/>
    <mergeCell ref="I87:I92"/>
    <mergeCell ref="J87:J92"/>
    <mergeCell ref="L89:M89"/>
    <mergeCell ref="L90:L92"/>
    <mergeCell ref="M90:M92"/>
    <mergeCell ref="N90:N92"/>
    <mergeCell ref="I84:I86"/>
    <mergeCell ref="J84:J86"/>
    <mergeCell ref="J78:J79"/>
    <mergeCell ref="L78:L80"/>
    <mergeCell ref="M78:M80"/>
    <mergeCell ref="N78:N80"/>
    <mergeCell ref="D79:E79"/>
    <mergeCell ref="D80:D81"/>
    <mergeCell ref="E80:E81"/>
    <mergeCell ref="F80:F81"/>
    <mergeCell ref="H80:I80"/>
    <mergeCell ref="H81:H83"/>
    <mergeCell ref="I81:I83"/>
    <mergeCell ref="J81:J83"/>
    <mergeCell ref="L72:L74"/>
    <mergeCell ref="M72:M74"/>
    <mergeCell ref="N72:N74"/>
    <mergeCell ref="D74:D76"/>
    <mergeCell ref="E74:E76"/>
    <mergeCell ref="F74:F76"/>
    <mergeCell ref="H74:H77"/>
    <mergeCell ref="I74:I77"/>
    <mergeCell ref="J74:J77"/>
    <mergeCell ref="L75:M75"/>
    <mergeCell ref="D71:D73"/>
    <mergeCell ref="E71:E73"/>
    <mergeCell ref="F71:F73"/>
    <mergeCell ref="H71:H73"/>
    <mergeCell ref="I71:I73"/>
    <mergeCell ref="J71:J73"/>
    <mergeCell ref="L76:L77"/>
    <mergeCell ref="M76:M77"/>
    <mergeCell ref="N76:N77"/>
    <mergeCell ref="D77:D78"/>
    <mergeCell ref="E77:E78"/>
    <mergeCell ref="F77:F78"/>
    <mergeCell ref="H78:H79"/>
    <mergeCell ref="I78:I79"/>
    <mergeCell ref="H61:H68"/>
    <mergeCell ref="I61:I68"/>
    <mergeCell ref="D62:D70"/>
    <mergeCell ref="L55:L57"/>
    <mergeCell ref="L64:M64"/>
    <mergeCell ref="L67:L68"/>
    <mergeCell ref="M67:M68"/>
    <mergeCell ref="N67:N68"/>
    <mergeCell ref="H69:H70"/>
    <mergeCell ref="I69:I70"/>
    <mergeCell ref="J69:J70"/>
    <mergeCell ref="L69:L71"/>
    <mergeCell ref="M69:M71"/>
    <mergeCell ref="N69:N71"/>
    <mergeCell ref="D52:D53"/>
    <mergeCell ref="E52:E53"/>
    <mergeCell ref="F52:F53"/>
    <mergeCell ref="L52:L54"/>
    <mergeCell ref="M52:M54"/>
    <mergeCell ref="N52:N54"/>
    <mergeCell ref="H54:H56"/>
    <mergeCell ref="I54:I56"/>
    <mergeCell ref="J54:J56"/>
    <mergeCell ref="D55:E55"/>
    <mergeCell ref="M55:M57"/>
    <mergeCell ref="N55:N57"/>
    <mergeCell ref="H57:H59"/>
    <mergeCell ref="I57:I59"/>
    <mergeCell ref="J57:J59"/>
    <mergeCell ref="L58:L63"/>
    <mergeCell ref="M58:M63"/>
    <mergeCell ref="N58:N63"/>
    <mergeCell ref="J61:J68"/>
    <mergeCell ref="D59:D60"/>
    <mergeCell ref="E59:E60"/>
    <mergeCell ref="F59:F60"/>
    <mergeCell ref="H60:I60"/>
    <mergeCell ref="D61:E61"/>
    <mergeCell ref="M48:M51"/>
    <mergeCell ref="N48:N51"/>
    <mergeCell ref="D49:D51"/>
    <mergeCell ref="E49:E51"/>
    <mergeCell ref="F49:F51"/>
    <mergeCell ref="H51:I51"/>
    <mergeCell ref="D46:D47"/>
    <mergeCell ref="E46:E47"/>
    <mergeCell ref="F46:F47"/>
    <mergeCell ref="H47:I47"/>
    <mergeCell ref="L47:M47"/>
    <mergeCell ref="D48:E48"/>
    <mergeCell ref="H48:H50"/>
    <mergeCell ref="I48:I50"/>
    <mergeCell ref="J48:J50"/>
    <mergeCell ref="L48:L51"/>
    <mergeCell ref="N42:N46"/>
    <mergeCell ref="H43:H44"/>
    <mergeCell ref="I43:I44"/>
    <mergeCell ref="J43:J44"/>
    <mergeCell ref="D44:D45"/>
    <mergeCell ref="E44:E45"/>
    <mergeCell ref="F44:F45"/>
    <mergeCell ref="H45:H46"/>
    <mergeCell ref="I45:I46"/>
    <mergeCell ref="J45:J46"/>
    <mergeCell ref="N39:N41"/>
    <mergeCell ref="D40:E40"/>
    <mergeCell ref="D41:D43"/>
    <mergeCell ref="E41:E43"/>
    <mergeCell ref="F41:F43"/>
    <mergeCell ref="H41:H42"/>
    <mergeCell ref="I41:I42"/>
    <mergeCell ref="J41:J42"/>
    <mergeCell ref="L42:L46"/>
    <mergeCell ref="M42:M46"/>
    <mergeCell ref="D38:F39"/>
    <mergeCell ref="H38:I38"/>
    <mergeCell ref="L38:M38"/>
    <mergeCell ref="H39:H40"/>
    <mergeCell ref="I39:I40"/>
    <mergeCell ref="J39:J40"/>
    <mergeCell ref="L39:L41"/>
    <mergeCell ref="M39:M41"/>
    <mergeCell ref="L35:L36"/>
    <mergeCell ref="M35:M36"/>
    <mergeCell ref="N35:N36"/>
    <mergeCell ref="H36:H37"/>
    <mergeCell ref="I36:I37"/>
    <mergeCell ref="J36:J37"/>
    <mergeCell ref="D31:D33"/>
    <mergeCell ref="E31:E33"/>
    <mergeCell ref="F31:F33"/>
    <mergeCell ref="L32:M32"/>
    <mergeCell ref="D34:D35"/>
    <mergeCell ref="E34:E35"/>
    <mergeCell ref="F34:F35"/>
    <mergeCell ref="H34:H35"/>
    <mergeCell ref="I34:I35"/>
    <mergeCell ref="J34:J35"/>
    <mergeCell ref="L28:L31"/>
    <mergeCell ref="M28:M31"/>
    <mergeCell ref="N28:N31"/>
    <mergeCell ref="H30:H33"/>
    <mergeCell ref="I30:I33"/>
    <mergeCell ref="J30:J33"/>
    <mergeCell ref="H26:H29"/>
    <mergeCell ref="I26:I29"/>
    <mergeCell ref="J26:J29"/>
    <mergeCell ref="D28:D29"/>
    <mergeCell ref="E28:E29"/>
    <mergeCell ref="F28:F29"/>
    <mergeCell ref="N22:N23"/>
    <mergeCell ref="D24:D25"/>
    <mergeCell ref="E24:E25"/>
    <mergeCell ref="F24:F25"/>
    <mergeCell ref="L24:L27"/>
    <mergeCell ref="M24:M27"/>
    <mergeCell ref="N24:N27"/>
    <mergeCell ref="D26:D27"/>
    <mergeCell ref="E26:E27"/>
    <mergeCell ref="F26:F27"/>
    <mergeCell ref="N19:N21"/>
    <mergeCell ref="H21:H25"/>
    <mergeCell ref="I21:I25"/>
    <mergeCell ref="J21:J25"/>
    <mergeCell ref="D22:D23"/>
    <mergeCell ref="E22:E23"/>
    <mergeCell ref="F22:F23"/>
    <mergeCell ref="L22:L23"/>
    <mergeCell ref="M22:M23"/>
    <mergeCell ref="I17:I18"/>
    <mergeCell ref="J17:J18"/>
    <mergeCell ref="H19:H20"/>
    <mergeCell ref="I19:I20"/>
    <mergeCell ref="J19:J20"/>
    <mergeCell ref="L19:L21"/>
    <mergeCell ref="L13:M13"/>
    <mergeCell ref="A14:B14"/>
    <mergeCell ref="L14:L18"/>
    <mergeCell ref="M14:M18"/>
    <mergeCell ref="M19:M21"/>
    <mergeCell ref="N14:N18"/>
    <mergeCell ref="D15:D16"/>
    <mergeCell ref="E15:E16"/>
    <mergeCell ref="F15:F16"/>
    <mergeCell ref="H16:I16"/>
    <mergeCell ref="H17:H18"/>
    <mergeCell ref="N9:N12"/>
    <mergeCell ref="D10:D12"/>
    <mergeCell ref="E10:E12"/>
    <mergeCell ref="F10:F12"/>
    <mergeCell ref="H12:H15"/>
    <mergeCell ref="I12:I15"/>
    <mergeCell ref="J12:J15"/>
    <mergeCell ref="D13:D14"/>
    <mergeCell ref="E13:E14"/>
    <mergeCell ref="F13:F14"/>
    <mergeCell ref="F8:F9"/>
    <mergeCell ref="H9:H11"/>
    <mergeCell ref="I9:I11"/>
    <mergeCell ref="J9:J11"/>
    <mergeCell ref="L9:L12"/>
    <mergeCell ref="M9:M12"/>
    <mergeCell ref="I4:I8"/>
    <mergeCell ref="J4:J8"/>
    <mergeCell ref="L4:L8"/>
    <mergeCell ref="M4:M8"/>
    <mergeCell ref="N4:N8"/>
    <mergeCell ref="D5:D7"/>
    <mergeCell ref="E5:E7"/>
    <mergeCell ref="F5:F7"/>
    <mergeCell ref="D8:D9"/>
    <mergeCell ref="E8:E9"/>
    <mergeCell ref="A1:B2"/>
    <mergeCell ref="D1:F2"/>
    <mergeCell ref="H1:J2"/>
    <mergeCell ref="L1:N2"/>
    <mergeCell ref="D3:D4"/>
    <mergeCell ref="E3:E4"/>
    <mergeCell ref="F3:F4"/>
    <mergeCell ref="H3:I3"/>
    <mergeCell ref="L3:M3"/>
    <mergeCell ref="H4:H8"/>
  </mergeCells>
  <pageMargins left="0.7" right="0.7" top="0.75" bottom="0.75" header="0.3" footer="0.3"/>
  <pageSetup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97"/>
  <sheetViews>
    <sheetView showGridLines="0" zoomScaleNormal="100" workbookViewId="0">
      <pane xSplit="3" ySplit="7" topLeftCell="D8" activePane="bottomRight" state="frozen"/>
      <selection pane="topRight" activeCell="D1" sqref="D1"/>
      <selection pane="bottomLeft" activeCell="A8" sqref="A8"/>
      <selection pane="bottomRight" activeCell="B8" sqref="B8"/>
    </sheetView>
  </sheetViews>
  <sheetFormatPr defaultColWidth="9.140625" defaultRowHeight="12.75" x14ac:dyDescent="0.2"/>
  <cols>
    <col min="1" max="1" width="3.140625" style="32" customWidth="1"/>
    <col min="2" max="2" width="10.85546875" style="32" customWidth="1"/>
    <col min="3" max="3" width="53" style="32" customWidth="1"/>
    <col min="4" max="23" width="3.42578125" style="32" customWidth="1"/>
    <col min="24" max="24" width="3.140625" style="32" customWidth="1"/>
    <col min="25" max="16384" width="9.140625" style="32"/>
  </cols>
  <sheetData>
    <row r="1" spans="1:24" ht="12.75" customHeight="1" x14ac:dyDescent="0.25">
      <c r="A1" s="253" t="s">
        <v>45</v>
      </c>
      <c r="B1" s="30"/>
      <c r="C1" s="31"/>
      <c r="D1" s="258" t="str">
        <f ca="1">'Scout 1'!$A1</f>
        <v>Scout 1</v>
      </c>
      <c r="E1" s="258" t="str">
        <f ca="1">'Scout 2'!$A1</f>
        <v>Scout 2</v>
      </c>
      <c r="F1" s="258" t="str">
        <f ca="1">'Scout 3'!$A1</f>
        <v>Scout 3</v>
      </c>
      <c r="G1" s="258" t="str">
        <f ca="1">'Scout 4'!$A1</f>
        <v>Scout 4</v>
      </c>
      <c r="H1" s="258" t="str">
        <f ca="1">'Scout 5'!$A1</f>
        <v>Scout 5</v>
      </c>
      <c r="I1" s="258" t="str">
        <f ca="1">'Scout 6'!$A1</f>
        <v>Scout 6</v>
      </c>
      <c r="J1" s="258" t="str">
        <f ca="1">'Scout 7'!$A1</f>
        <v>Scout 7</v>
      </c>
      <c r="K1" s="258" t="str">
        <f ca="1">'Scout 8'!$A1</f>
        <v>Scout 8</v>
      </c>
      <c r="L1" s="258" t="str">
        <f ca="1">'Scout 9'!$A1</f>
        <v>Scout 9</v>
      </c>
      <c r="M1" s="258" t="str">
        <f ca="1">'Scout 10'!$A1</f>
        <v>Scout 10</v>
      </c>
      <c r="N1" s="258" t="str">
        <f ca="1">'Scout 11'!$A1</f>
        <v>Scout 11</v>
      </c>
      <c r="O1" s="258" t="str">
        <f ca="1">'Scout 12'!$A1</f>
        <v>Scout 12</v>
      </c>
      <c r="P1" s="258" t="str">
        <f ca="1">'Scout 13'!$A1</f>
        <v>Scout 13</v>
      </c>
      <c r="Q1" s="258" t="str">
        <f ca="1">'Scout 14'!$A1</f>
        <v>Scout 14</v>
      </c>
      <c r="R1" s="258" t="str">
        <f ca="1">'Scout 15'!$A1</f>
        <v>Scout 15</v>
      </c>
      <c r="S1" s="258" t="str">
        <f ca="1">'Scout 16'!$A1</f>
        <v>Scout 16</v>
      </c>
      <c r="T1" s="258" t="str">
        <f ca="1">'Scout 17'!$A1</f>
        <v>Scout 17</v>
      </c>
      <c r="U1" s="258" t="str">
        <f ca="1">'Scout 18'!$A1</f>
        <v>Scout 18</v>
      </c>
      <c r="V1" s="258" t="str">
        <f ca="1">'Scout 19'!$A1</f>
        <v>Scout 19</v>
      </c>
      <c r="W1" s="258" t="str">
        <f ca="1">'Scout 20'!$A1</f>
        <v>Scout 20</v>
      </c>
      <c r="X1" s="253" t="s">
        <v>45</v>
      </c>
    </row>
    <row r="2" spans="1:24" ht="12.75" customHeight="1" x14ac:dyDescent="0.2">
      <c r="A2" s="253"/>
      <c r="B2" s="256" t="s">
        <v>26</v>
      </c>
      <c r="C2" s="257"/>
      <c r="D2" s="259"/>
      <c r="E2" s="259"/>
      <c r="F2" s="259"/>
      <c r="G2" s="259"/>
      <c r="H2" s="259"/>
      <c r="I2" s="259"/>
      <c r="J2" s="259"/>
      <c r="K2" s="259"/>
      <c r="L2" s="259"/>
      <c r="M2" s="259"/>
      <c r="N2" s="259"/>
      <c r="O2" s="259"/>
      <c r="P2" s="259"/>
      <c r="Q2" s="259"/>
      <c r="R2" s="259"/>
      <c r="S2" s="259"/>
      <c r="T2" s="259"/>
      <c r="U2" s="259"/>
      <c r="V2" s="259"/>
      <c r="W2" s="259"/>
      <c r="X2" s="253"/>
    </row>
    <row r="3" spans="1:24" ht="12.75" customHeight="1" x14ac:dyDescent="0.2">
      <c r="A3" s="253"/>
      <c r="B3" s="254" t="s">
        <v>180</v>
      </c>
      <c r="C3" s="255"/>
      <c r="D3" s="259"/>
      <c r="E3" s="259"/>
      <c r="F3" s="259"/>
      <c r="G3" s="259"/>
      <c r="H3" s="259"/>
      <c r="I3" s="259"/>
      <c r="J3" s="259"/>
      <c r="K3" s="259"/>
      <c r="L3" s="259"/>
      <c r="M3" s="259"/>
      <c r="N3" s="259"/>
      <c r="O3" s="259"/>
      <c r="P3" s="259"/>
      <c r="Q3" s="259"/>
      <c r="R3" s="259"/>
      <c r="S3" s="259"/>
      <c r="T3" s="259"/>
      <c r="U3" s="259"/>
      <c r="V3" s="259"/>
      <c r="W3" s="259"/>
      <c r="X3" s="253"/>
    </row>
    <row r="4" spans="1:24" x14ac:dyDescent="0.2">
      <c r="A4" s="253"/>
      <c r="B4" s="49"/>
      <c r="C4" s="50"/>
      <c r="D4" s="259"/>
      <c r="E4" s="259"/>
      <c r="F4" s="259"/>
      <c r="G4" s="259"/>
      <c r="H4" s="259"/>
      <c r="I4" s="259"/>
      <c r="J4" s="259"/>
      <c r="K4" s="259"/>
      <c r="L4" s="259"/>
      <c r="M4" s="259"/>
      <c r="N4" s="259"/>
      <c r="O4" s="259"/>
      <c r="P4" s="259"/>
      <c r="Q4" s="259"/>
      <c r="R4" s="259"/>
      <c r="S4" s="259"/>
      <c r="T4" s="259"/>
      <c r="U4" s="259"/>
      <c r="V4" s="259"/>
      <c r="W4" s="259"/>
      <c r="X4" s="253"/>
    </row>
    <row r="5" spans="1:24" ht="12.75" customHeight="1" thickBot="1" x14ac:dyDescent="0.25">
      <c r="A5" s="253"/>
      <c r="B5" s="51"/>
      <c r="C5" s="52"/>
      <c r="D5" s="259"/>
      <c r="E5" s="259"/>
      <c r="F5" s="259"/>
      <c r="G5" s="259"/>
      <c r="H5" s="259"/>
      <c r="I5" s="259"/>
      <c r="J5" s="259"/>
      <c r="K5" s="259"/>
      <c r="L5" s="259"/>
      <c r="M5" s="259"/>
      <c r="N5" s="259"/>
      <c r="O5" s="259"/>
      <c r="P5" s="259"/>
      <c r="Q5" s="259"/>
      <c r="R5" s="259"/>
      <c r="S5" s="259"/>
      <c r="T5" s="259"/>
      <c r="U5" s="259"/>
      <c r="V5" s="259"/>
      <c r="W5" s="259"/>
      <c r="X5" s="253"/>
    </row>
    <row r="6" spans="1:24" ht="13.5" thickBot="1" x14ac:dyDescent="0.25">
      <c r="A6" s="253"/>
      <c r="B6" s="53"/>
      <c r="C6" s="60" t="s">
        <v>44</v>
      </c>
      <c r="D6" s="55" t="str">
        <f>IF(COUNTA(D8:D105) &gt;0, COUNTA(D8:D105), "")</f>
        <v/>
      </c>
      <c r="E6" s="55" t="str">
        <f t="shared" ref="E6:W6" si="0">IF(COUNTA(E8:E105) &gt;0, COUNTA(E8:E105), "")</f>
        <v/>
      </c>
      <c r="F6" s="55" t="str">
        <f t="shared" si="0"/>
        <v/>
      </c>
      <c r="G6" s="55" t="str">
        <f t="shared" si="0"/>
        <v/>
      </c>
      <c r="H6" s="55" t="str">
        <f t="shared" si="0"/>
        <v/>
      </c>
      <c r="I6" s="55" t="str">
        <f t="shared" si="0"/>
        <v/>
      </c>
      <c r="J6" s="55" t="str">
        <f t="shared" si="0"/>
        <v/>
      </c>
      <c r="K6" s="55" t="str">
        <f t="shared" si="0"/>
        <v/>
      </c>
      <c r="L6" s="55" t="str">
        <f t="shared" si="0"/>
        <v/>
      </c>
      <c r="M6" s="55" t="str">
        <f t="shared" si="0"/>
        <v/>
      </c>
      <c r="N6" s="55" t="str">
        <f t="shared" si="0"/>
        <v/>
      </c>
      <c r="O6" s="55" t="str">
        <f t="shared" si="0"/>
        <v/>
      </c>
      <c r="P6" s="55" t="str">
        <f t="shared" si="0"/>
        <v/>
      </c>
      <c r="Q6" s="55" t="str">
        <f t="shared" si="0"/>
        <v/>
      </c>
      <c r="R6" s="55" t="str">
        <f t="shared" si="0"/>
        <v/>
      </c>
      <c r="S6" s="55" t="str">
        <f t="shared" si="0"/>
        <v/>
      </c>
      <c r="T6" s="55" t="str">
        <f t="shared" si="0"/>
        <v/>
      </c>
      <c r="U6" s="55" t="str">
        <f t="shared" si="0"/>
        <v/>
      </c>
      <c r="V6" s="55" t="str">
        <f t="shared" si="0"/>
        <v/>
      </c>
      <c r="W6" s="55" t="str">
        <f t="shared" si="0"/>
        <v/>
      </c>
      <c r="X6" s="253"/>
    </row>
    <row r="7" spans="1:24" x14ac:dyDescent="0.2">
      <c r="A7" s="253"/>
      <c r="B7" s="33" t="s">
        <v>25</v>
      </c>
      <c r="C7" s="48" t="s">
        <v>27</v>
      </c>
      <c r="D7" s="56"/>
      <c r="E7" s="56"/>
      <c r="F7" s="56"/>
      <c r="G7" s="56"/>
      <c r="H7" s="56"/>
      <c r="I7" s="56"/>
      <c r="J7" s="56"/>
      <c r="K7" s="56"/>
      <c r="L7" s="56"/>
      <c r="M7" s="56"/>
      <c r="N7" s="56"/>
      <c r="O7" s="56"/>
      <c r="P7" s="56"/>
      <c r="Q7" s="56"/>
      <c r="R7" s="56"/>
      <c r="S7" s="56"/>
      <c r="T7" s="56"/>
      <c r="U7" s="56"/>
      <c r="V7" s="56"/>
      <c r="W7" s="56"/>
      <c r="X7" s="253"/>
    </row>
    <row r="8" spans="1:24" x14ac:dyDescent="0.2">
      <c r="A8" s="253"/>
      <c r="B8" s="34"/>
      <c r="C8" s="35"/>
      <c r="D8" s="36"/>
      <c r="E8" s="36"/>
      <c r="F8" s="36"/>
      <c r="G8" s="36"/>
      <c r="H8" s="36"/>
      <c r="I8" s="36"/>
      <c r="J8" s="36"/>
      <c r="K8" s="36"/>
      <c r="L8" s="36"/>
      <c r="M8" s="36"/>
      <c r="N8" s="36"/>
      <c r="O8" s="36"/>
      <c r="P8" s="36"/>
      <c r="Q8" s="36"/>
      <c r="R8" s="36"/>
      <c r="S8" s="36"/>
      <c r="T8" s="36"/>
      <c r="U8" s="36"/>
      <c r="V8" s="36"/>
      <c r="W8" s="36"/>
      <c r="X8" s="253"/>
    </row>
    <row r="9" spans="1:24" x14ac:dyDescent="0.2">
      <c r="A9" s="253"/>
      <c r="B9" s="34"/>
      <c r="C9" s="37"/>
      <c r="D9" s="36"/>
      <c r="E9" s="36"/>
      <c r="F9" s="36"/>
      <c r="G9" s="36"/>
      <c r="H9" s="36"/>
      <c r="I9" s="36"/>
      <c r="J9" s="36"/>
      <c r="K9" s="36"/>
      <c r="L9" s="36"/>
      <c r="M9" s="36"/>
      <c r="N9" s="36"/>
      <c r="O9" s="36"/>
      <c r="P9" s="36"/>
      <c r="Q9" s="36"/>
      <c r="R9" s="36"/>
      <c r="S9" s="36"/>
      <c r="T9" s="36"/>
      <c r="U9" s="36"/>
      <c r="V9" s="36"/>
      <c r="W9" s="36"/>
      <c r="X9" s="253"/>
    </row>
    <row r="10" spans="1:24" x14ac:dyDescent="0.2">
      <c r="A10" s="253"/>
      <c r="B10" s="34"/>
      <c r="C10" s="37"/>
      <c r="D10" s="36"/>
      <c r="E10" s="36"/>
      <c r="F10" s="36"/>
      <c r="G10" s="36"/>
      <c r="H10" s="36"/>
      <c r="I10" s="36"/>
      <c r="J10" s="36"/>
      <c r="K10" s="36"/>
      <c r="L10" s="36"/>
      <c r="M10" s="36"/>
      <c r="N10" s="36"/>
      <c r="O10" s="36"/>
      <c r="P10" s="36"/>
      <c r="Q10" s="36"/>
      <c r="R10" s="36"/>
      <c r="S10" s="36"/>
      <c r="T10" s="36"/>
      <c r="U10" s="36"/>
      <c r="V10" s="36"/>
      <c r="W10" s="36"/>
      <c r="X10" s="253"/>
    </row>
    <row r="11" spans="1:24" x14ac:dyDescent="0.2">
      <c r="A11" s="253"/>
      <c r="B11" s="34"/>
      <c r="C11" s="37"/>
      <c r="D11" s="36"/>
      <c r="E11" s="36"/>
      <c r="F11" s="36"/>
      <c r="G11" s="36"/>
      <c r="H11" s="36"/>
      <c r="I11" s="36"/>
      <c r="J11" s="36"/>
      <c r="K11" s="36"/>
      <c r="L11" s="36"/>
      <c r="M11" s="36"/>
      <c r="N11" s="36"/>
      <c r="O11" s="36"/>
      <c r="P11" s="36"/>
      <c r="Q11" s="36"/>
      <c r="R11" s="36"/>
      <c r="S11" s="36"/>
      <c r="T11" s="36"/>
      <c r="U11" s="36"/>
      <c r="V11" s="36"/>
      <c r="W11" s="36"/>
      <c r="X11" s="253"/>
    </row>
    <row r="12" spans="1:24" x14ac:dyDescent="0.2">
      <c r="A12" s="253"/>
      <c r="B12" s="34"/>
      <c r="C12" s="37"/>
      <c r="D12" s="36"/>
      <c r="E12" s="36"/>
      <c r="F12" s="36"/>
      <c r="G12" s="36"/>
      <c r="H12" s="36"/>
      <c r="I12" s="36"/>
      <c r="J12" s="36"/>
      <c r="K12" s="36"/>
      <c r="L12" s="36"/>
      <c r="M12" s="36"/>
      <c r="N12" s="36"/>
      <c r="O12" s="36"/>
      <c r="P12" s="36"/>
      <c r="Q12" s="36"/>
      <c r="R12" s="36"/>
      <c r="S12" s="36"/>
      <c r="T12" s="36"/>
      <c r="U12" s="36"/>
      <c r="V12" s="36"/>
      <c r="W12" s="36"/>
      <c r="X12" s="253"/>
    </row>
    <row r="13" spans="1:24" x14ac:dyDescent="0.2">
      <c r="A13" s="253"/>
      <c r="B13" s="34"/>
      <c r="C13" s="37"/>
      <c r="D13" s="36"/>
      <c r="E13" s="36"/>
      <c r="F13" s="36"/>
      <c r="G13" s="36"/>
      <c r="H13" s="36"/>
      <c r="I13" s="36"/>
      <c r="J13" s="36"/>
      <c r="K13" s="36"/>
      <c r="L13" s="36"/>
      <c r="M13" s="36"/>
      <c r="N13" s="36"/>
      <c r="O13" s="36"/>
      <c r="P13" s="36"/>
      <c r="Q13" s="36"/>
      <c r="R13" s="36"/>
      <c r="S13" s="36"/>
      <c r="T13" s="36"/>
      <c r="U13" s="36"/>
      <c r="V13" s="36"/>
      <c r="W13" s="36"/>
      <c r="X13" s="253"/>
    </row>
    <row r="14" spans="1:24" x14ac:dyDescent="0.2">
      <c r="A14" s="253"/>
      <c r="B14" s="34"/>
      <c r="C14" s="37"/>
      <c r="D14" s="36"/>
      <c r="E14" s="36"/>
      <c r="F14" s="36"/>
      <c r="G14" s="36"/>
      <c r="H14" s="36"/>
      <c r="I14" s="36"/>
      <c r="J14" s="36"/>
      <c r="K14" s="36"/>
      <c r="L14" s="36"/>
      <c r="M14" s="36"/>
      <c r="N14" s="36"/>
      <c r="O14" s="36"/>
      <c r="P14" s="36"/>
      <c r="Q14" s="36"/>
      <c r="R14" s="36"/>
      <c r="S14" s="36"/>
      <c r="T14" s="36"/>
      <c r="U14" s="36"/>
      <c r="V14" s="36"/>
      <c r="W14" s="36"/>
      <c r="X14" s="253"/>
    </row>
    <row r="15" spans="1:24" x14ac:dyDescent="0.2">
      <c r="A15" s="253"/>
      <c r="B15" s="34"/>
      <c r="C15" s="37"/>
      <c r="D15" s="36"/>
      <c r="E15" s="36"/>
      <c r="F15" s="36"/>
      <c r="G15" s="36"/>
      <c r="H15" s="36"/>
      <c r="I15" s="36"/>
      <c r="J15" s="36"/>
      <c r="K15" s="36"/>
      <c r="L15" s="36"/>
      <c r="M15" s="36"/>
      <c r="N15" s="36"/>
      <c r="O15" s="36"/>
      <c r="P15" s="36"/>
      <c r="Q15" s="36"/>
      <c r="R15" s="36"/>
      <c r="S15" s="36"/>
      <c r="T15" s="36"/>
      <c r="U15" s="36"/>
      <c r="V15" s="36"/>
      <c r="W15" s="36"/>
      <c r="X15" s="253"/>
    </row>
    <row r="16" spans="1:24" x14ac:dyDescent="0.2">
      <c r="A16" s="253"/>
      <c r="B16" s="34"/>
      <c r="C16" s="37"/>
      <c r="D16" s="36"/>
      <c r="E16" s="36"/>
      <c r="F16" s="36"/>
      <c r="G16" s="36"/>
      <c r="H16" s="36"/>
      <c r="I16" s="36"/>
      <c r="J16" s="36"/>
      <c r="K16" s="36"/>
      <c r="L16" s="36"/>
      <c r="M16" s="36"/>
      <c r="N16" s="36"/>
      <c r="O16" s="36"/>
      <c r="P16" s="36"/>
      <c r="Q16" s="36"/>
      <c r="R16" s="36"/>
      <c r="S16" s="36"/>
      <c r="T16" s="36"/>
      <c r="U16" s="36"/>
      <c r="V16" s="36"/>
      <c r="W16" s="36"/>
      <c r="X16" s="253"/>
    </row>
    <row r="17" spans="1:24" x14ac:dyDescent="0.2">
      <c r="A17" s="253"/>
      <c r="B17" s="34"/>
      <c r="C17" s="37"/>
      <c r="D17" s="36"/>
      <c r="E17" s="36"/>
      <c r="F17" s="36"/>
      <c r="G17" s="36"/>
      <c r="H17" s="36"/>
      <c r="I17" s="36"/>
      <c r="J17" s="36"/>
      <c r="K17" s="36"/>
      <c r="L17" s="36"/>
      <c r="M17" s="36"/>
      <c r="N17" s="36"/>
      <c r="O17" s="36"/>
      <c r="P17" s="36"/>
      <c r="Q17" s="36"/>
      <c r="R17" s="36"/>
      <c r="S17" s="36"/>
      <c r="T17" s="36"/>
      <c r="U17" s="36"/>
      <c r="V17" s="36"/>
      <c r="W17" s="36"/>
      <c r="X17" s="253"/>
    </row>
    <row r="18" spans="1:24" x14ac:dyDescent="0.2">
      <c r="A18" s="253"/>
      <c r="B18" s="34"/>
      <c r="C18" s="37"/>
      <c r="D18" s="36"/>
      <c r="E18" s="36"/>
      <c r="F18" s="36"/>
      <c r="G18" s="36"/>
      <c r="H18" s="36"/>
      <c r="I18" s="36"/>
      <c r="J18" s="36"/>
      <c r="K18" s="36"/>
      <c r="L18" s="36"/>
      <c r="M18" s="36"/>
      <c r="N18" s="36"/>
      <c r="O18" s="36"/>
      <c r="P18" s="36"/>
      <c r="Q18" s="36"/>
      <c r="R18" s="36"/>
      <c r="S18" s="36"/>
      <c r="T18" s="36"/>
      <c r="U18" s="36"/>
      <c r="V18" s="36"/>
      <c r="W18" s="36"/>
      <c r="X18" s="253"/>
    </row>
    <row r="19" spans="1:24" x14ac:dyDescent="0.2">
      <c r="A19" s="253"/>
      <c r="B19" s="34"/>
      <c r="C19" s="37"/>
      <c r="D19" s="36"/>
      <c r="E19" s="36"/>
      <c r="F19" s="36"/>
      <c r="G19" s="36"/>
      <c r="H19" s="36"/>
      <c r="I19" s="36"/>
      <c r="J19" s="36"/>
      <c r="K19" s="36"/>
      <c r="L19" s="36"/>
      <c r="M19" s="36"/>
      <c r="N19" s="36"/>
      <c r="O19" s="36"/>
      <c r="P19" s="36"/>
      <c r="Q19" s="36"/>
      <c r="R19" s="36"/>
      <c r="S19" s="36"/>
      <c r="T19" s="36"/>
      <c r="U19" s="36"/>
      <c r="V19" s="36"/>
      <c r="W19" s="36"/>
      <c r="X19" s="253"/>
    </row>
    <row r="20" spans="1:24" x14ac:dyDescent="0.2">
      <c r="A20" s="253"/>
      <c r="B20" s="34"/>
      <c r="C20" s="37"/>
      <c r="D20" s="36"/>
      <c r="E20" s="36"/>
      <c r="F20" s="36"/>
      <c r="G20" s="36"/>
      <c r="H20" s="36"/>
      <c r="I20" s="36"/>
      <c r="J20" s="36"/>
      <c r="K20" s="36"/>
      <c r="L20" s="36"/>
      <c r="M20" s="36"/>
      <c r="N20" s="36"/>
      <c r="O20" s="36"/>
      <c r="P20" s="36"/>
      <c r="Q20" s="36"/>
      <c r="R20" s="36"/>
      <c r="S20" s="36"/>
      <c r="T20" s="36"/>
      <c r="U20" s="36"/>
      <c r="V20" s="36"/>
      <c r="W20" s="36"/>
      <c r="X20" s="253"/>
    </row>
    <row r="21" spans="1:24" x14ac:dyDescent="0.2">
      <c r="A21" s="253"/>
      <c r="B21" s="34"/>
      <c r="C21" s="37"/>
      <c r="D21" s="36"/>
      <c r="E21" s="36"/>
      <c r="F21" s="36"/>
      <c r="G21" s="36"/>
      <c r="H21" s="36"/>
      <c r="I21" s="36"/>
      <c r="J21" s="36"/>
      <c r="K21" s="36"/>
      <c r="L21" s="36"/>
      <c r="M21" s="36"/>
      <c r="N21" s="36"/>
      <c r="O21" s="36"/>
      <c r="P21" s="36"/>
      <c r="Q21" s="36"/>
      <c r="R21" s="36"/>
      <c r="S21" s="36"/>
      <c r="T21" s="36"/>
      <c r="U21" s="36"/>
      <c r="V21" s="36"/>
      <c r="W21" s="36"/>
      <c r="X21" s="253"/>
    </row>
    <row r="22" spans="1:24" x14ac:dyDescent="0.2">
      <c r="A22" s="253"/>
      <c r="B22" s="34"/>
      <c r="C22" s="37"/>
      <c r="D22" s="36"/>
      <c r="E22" s="36"/>
      <c r="F22" s="36"/>
      <c r="G22" s="36"/>
      <c r="H22" s="36"/>
      <c r="I22" s="36"/>
      <c r="J22" s="36"/>
      <c r="K22" s="36"/>
      <c r="L22" s="36"/>
      <c r="M22" s="36"/>
      <c r="N22" s="36"/>
      <c r="O22" s="36"/>
      <c r="P22" s="36"/>
      <c r="Q22" s="36"/>
      <c r="R22" s="36"/>
      <c r="S22" s="36"/>
      <c r="T22" s="36"/>
      <c r="U22" s="36"/>
      <c r="V22" s="36"/>
      <c r="W22" s="36"/>
      <c r="X22" s="253"/>
    </row>
    <row r="23" spans="1:24" x14ac:dyDescent="0.2">
      <c r="A23" s="253"/>
      <c r="B23" s="34"/>
      <c r="C23" s="37"/>
      <c r="D23" s="36"/>
      <c r="E23" s="36"/>
      <c r="F23" s="36"/>
      <c r="G23" s="36"/>
      <c r="H23" s="36"/>
      <c r="I23" s="36"/>
      <c r="J23" s="36"/>
      <c r="K23" s="36"/>
      <c r="L23" s="36"/>
      <c r="M23" s="36"/>
      <c r="N23" s="36"/>
      <c r="O23" s="36"/>
      <c r="P23" s="36"/>
      <c r="Q23" s="36"/>
      <c r="R23" s="36"/>
      <c r="S23" s="36"/>
      <c r="T23" s="36"/>
      <c r="U23" s="36"/>
      <c r="V23" s="36"/>
      <c r="W23" s="36"/>
      <c r="X23" s="253"/>
    </row>
    <row r="24" spans="1:24" x14ac:dyDescent="0.2">
      <c r="A24" s="253"/>
      <c r="B24" s="34"/>
      <c r="C24" s="37"/>
      <c r="D24" s="36"/>
      <c r="E24" s="36"/>
      <c r="F24" s="36"/>
      <c r="G24" s="36"/>
      <c r="H24" s="36"/>
      <c r="I24" s="36"/>
      <c r="J24" s="36"/>
      <c r="K24" s="36"/>
      <c r="L24" s="36"/>
      <c r="M24" s="36"/>
      <c r="N24" s="36"/>
      <c r="O24" s="36"/>
      <c r="P24" s="36"/>
      <c r="Q24" s="36"/>
      <c r="R24" s="36"/>
      <c r="S24" s="36"/>
      <c r="T24" s="36"/>
      <c r="U24" s="36"/>
      <c r="V24" s="36"/>
      <c r="W24" s="36"/>
      <c r="X24" s="253"/>
    </row>
    <row r="25" spans="1:24" x14ac:dyDescent="0.2">
      <c r="A25" s="253"/>
      <c r="B25" s="34"/>
      <c r="C25" s="37"/>
      <c r="D25" s="36"/>
      <c r="E25" s="36"/>
      <c r="F25" s="36"/>
      <c r="G25" s="36"/>
      <c r="H25" s="36"/>
      <c r="I25" s="36"/>
      <c r="J25" s="36"/>
      <c r="K25" s="36"/>
      <c r="L25" s="36"/>
      <c r="M25" s="36"/>
      <c r="N25" s="36"/>
      <c r="O25" s="36"/>
      <c r="P25" s="36"/>
      <c r="Q25" s="36"/>
      <c r="R25" s="36"/>
      <c r="S25" s="36"/>
      <c r="T25" s="36"/>
      <c r="U25" s="36"/>
      <c r="V25" s="36"/>
      <c r="W25" s="36"/>
      <c r="X25" s="253"/>
    </row>
    <row r="26" spans="1:24" x14ac:dyDescent="0.2">
      <c r="A26" s="253"/>
      <c r="B26" s="34"/>
      <c r="C26" s="37"/>
      <c r="D26" s="36"/>
      <c r="E26" s="36"/>
      <c r="F26" s="36"/>
      <c r="G26" s="36"/>
      <c r="H26" s="36"/>
      <c r="I26" s="36"/>
      <c r="J26" s="36"/>
      <c r="K26" s="36"/>
      <c r="L26" s="36"/>
      <c r="M26" s="36"/>
      <c r="N26" s="36"/>
      <c r="O26" s="36"/>
      <c r="P26" s="36"/>
      <c r="Q26" s="36"/>
      <c r="R26" s="36"/>
      <c r="S26" s="36"/>
      <c r="T26" s="36"/>
      <c r="U26" s="36"/>
      <c r="V26" s="36"/>
      <c r="W26" s="36"/>
      <c r="X26" s="253"/>
    </row>
    <row r="27" spans="1:24" x14ac:dyDescent="0.2">
      <c r="A27" s="253"/>
      <c r="B27" s="34"/>
      <c r="C27" s="37"/>
      <c r="D27" s="36"/>
      <c r="E27" s="36"/>
      <c r="F27" s="36"/>
      <c r="G27" s="36"/>
      <c r="H27" s="36"/>
      <c r="I27" s="36"/>
      <c r="J27" s="36"/>
      <c r="K27" s="36"/>
      <c r="L27" s="36"/>
      <c r="M27" s="36"/>
      <c r="N27" s="36"/>
      <c r="O27" s="36"/>
      <c r="P27" s="36"/>
      <c r="Q27" s="36"/>
      <c r="R27" s="36"/>
      <c r="S27" s="36"/>
      <c r="T27" s="36"/>
      <c r="U27" s="36"/>
      <c r="V27" s="36"/>
      <c r="W27" s="36"/>
      <c r="X27" s="253"/>
    </row>
    <row r="28" spans="1:24" x14ac:dyDescent="0.2">
      <c r="A28" s="253"/>
      <c r="B28" s="34"/>
      <c r="C28" s="37"/>
      <c r="D28" s="36"/>
      <c r="E28" s="36"/>
      <c r="F28" s="36"/>
      <c r="G28" s="36"/>
      <c r="H28" s="36"/>
      <c r="I28" s="36"/>
      <c r="J28" s="36"/>
      <c r="K28" s="36"/>
      <c r="L28" s="36"/>
      <c r="M28" s="36"/>
      <c r="N28" s="36"/>
      <c r="O28" s="36"/>
      <c r="P28" s="36"/>
      <c r="Q28" s="36"/>
      <c r="R28" s="36"/>
      <c r="S28" s="36"/>
      <c r="T28" s="36"/>
      <c r="U28" s="36"/>
      <c r="V28" s="36"/>
      <c r="W28" s="36"/>
      <c r="X28" s="253"/>
    </row>
    <row r="29" spans="1:24" x14ac:dyDescent="0.2">
      <c r="A29" s="253"/>
      <c r="B29" s="34"/>
      <c r="C29" s="37"/>
      <c r="D29" s="36"/>
      <c r="E29" s="36"/>
      <c r="F29" s="36"/>
      <c r="G29" s="36"/>
      <c r="H29" s="36"/>
      <c r="I29" s="36"/>
      <c r="J29" s="36"/>
      <c r="K29" s="36"/>
      <c r="L29" s="36"/>
      <c r="M29" s="36"/>
      <c r="N29" s="36"/>
      <c r="O29" s="36"/>
      <c r="P29" s="36"/>
      <c r="Q29" s="36"/>
      <c r="R29" s="36"/>
      <c r="S29" s="36"/>
      <c r="T29" s="36"/>
      <c r="U29" s="36"/>
      <c r="V29" s="36"/>
      <c r="W29" s="36"/>
      <c r="X29" s="253"/>
    </row>
    <row r="30" spans="1:24" x14ac:dyDescent="0.2">
      <c r="A30" s="253"/>
      <c r="B30" s="34"/>
      <c r="C30" s="37"/>
      <c r="D30" s="36"/>
      <c r="E30" s="36"/>
      <c r="F30" s="36"/>
      <c r="G30" s="36"/>
      <c r="H30" s="36"/>
      <c r="I30" s="36"/>
      <c r="J30" s="36"/>
      <c r="K30" s="36"/>
      <c r="L30" s="36"/>
      <c r="M30" s="36"/>
      <c r="N30" s="36"/>
      <c r="O30" s="36"/>
      <c r="P30" s="36"/>
      <c r="Q30" s="36"/>
      <c r="R30" s="36"/>
      <c r="S30" s="36"/>
      <c r="T30" s="36"/>
      <c r="U30" s="36"/>
      <c r="V30" s="36"/>
      <c r="W30" s="36"/>
      <c r="X30" s="253"/>
    </row>
    <row r="31" spans="1:24" x14ac:dyDescent="0.2">
      <c r="A31" s="253"/>
      <c r="B31" s="34"/>
      <c r="C31" s="37"/>
      <c r="D31" s="36"/>
      <c r="E31" s="36"/>
      <c r="F31" s="36"/>
      <c r="G31" s="36"/>
      <c r="H31" s="36"/>
      <c r="I31" s="36"/>
      <c r="J31" s="36"/>
      <c r="K31" s="36"/>
      <c r="L31" s="36"/>
      <c r="M31" s="36"/>
      <c r="N31" s="36"/>
      <c r="O31" s="36"/>
      <c r="P31" s="36"/>
      <c r="Q31" s="36"/>
      <c r="R31" s="36"/>
      <c r="S31" s="36"/>
      <c r="T31" s="36"/>
      <c r="U31" s="36"/>
      <c r="V31" s="36"/>
      <c r="W31" s="36"/>
      <c r="X31" s="253"/>
    </row>
    <row r="32" spans="1:24" x14ac:dyDescent="0.2">
      <c r="A32" s="253"/>
      <c r="B32" s="34"/>
      <c r="C32" s="37"/>
      <c r="D32" s="36"/>
      <c r="E32" s="36"/>
      <c r="F32" s="36"/>
      <c r="G32" s="36"/>
      <c r="H32" s="36"/>
      <c r="I32" s="36"/>
      <c r="J32" s="36"/>
      <c r="K32" s="36"/>
      <c r="L32" s="36"/>
      <c r="M32" s="36"/>
      <c r="N32" s="36"/>
      <c r="O32" s="36"/>
      <c r="P32" s="36"/>
      <c r="Q32" s="36"/>
      <c r="R32" s="36"/>
      <c r="S32" s="36"/>
      <c r="T32" s="36"/>
      <c r="U32" s="36"/>
      <c r="V32" s="36"/>
      <c r="W32" s="36"/>
      <c r="X32" s="253"/>
    </row>
    <row r="33" spans="1:24" x14ac:dyDescent="0.2">
      <c r="A33" s="253"/>
      <c r="B33" s="34"/>
      <c r="C33" s="37"/>
      <c r="D33" s="36"/>
      <c r="E33" s="36"/>
      <c r="F33" s="36"/>
      <c r="G33" s="36"/>
      <c r="H33" s="36"/>
      <c r="I33" s="36"/>
      <c r="J33" s="36"/>
      <c r="K33" s="36"/>
      <c r="L33" s="36"/>
      <c r="M33" s="36"/>
      <c r="N33" s="36"/>
      <c r="O33" s="36"/>
      <c r="P33" s="36"/>
      <c r="Q33" s="36"/>
      <c r="R33" s="36"/>
      <c r="S33" s="36"/>
      <c r="T33" s="36"/>
      <c r="U33" s="36"/>
      <c r="V33" s="36"/>
      <c r="W33" s="36"/>
      <c r="X33" s="253"/>
    </row>
    <row r="34" spans="1:24" x14ac:dyDescent="0.2">
      <c r="A34" s="253"/>
      <c r="B34" s="34"/>
      <c r="C34" s="37"/>
      <c r="D34" s="36"/>
      <c r="E34" s="36"/>
      <c r="F34" s="36"/>
      <c r="G34" s="36"/>
      <c r="H34" s="36"/>
      <c r="I34" s="36"/>
      <c r="J34" s="36"/>
      <c r="K34" s="36"/>
      <c r="L34" s="36"/>
      <c r="M34" s="36"/>
      <c r="N34" s="36"/>
      <c r="O34" s="36"/>
      <c r="P34" s="36"/>
      <c r="Q34" s="36"/>
      <c r="R34" s="36"/>
      <c r="S34" s="36"/>
      <c r="T34" s="36"/>
      <c r="U34" s="36"/>
      <c r="V34" s="36"/>
      <c r="W34" s="36"/>
      <c r="X34" s="253"/>
    </row>
    <row r="35" spans="1:24" x14ac:dyDescent="0.2">
      <c r="A35" s="253"/>
      <c r="B35" s="34"/>
      <c r="C35" s="37"/>
      <c r="D35" s="36"/>
      <c r="E35" s="36"/>
      <c r="F35" s="36"/>
      <c r="G35" s="36"/>
      <c r="H35" s="36"/>
      <c r="I35" s="36"/>
      <c r="J35" s="36"/>
      <c r="K35" s="36"/>
      <c r="L35" s="36"/>
      <c r="M35" s="36"/>
      <c r="N35" s="36"/>
      <c r="O35" s="36"/>
      <c r="P35" s="36"/>
      <c r="Q35" s="36"/>
      <c r="R35" s="36"/>
      <c r="S35" s="36"/>
      <c r="T35" s="36"/>
      <c r="U35" s="36"/>
      <c r="V35" s="36"/>
      <c r="W35" s="36"/>
      <c r="X35" s="253"/>
    </row>
    <row r="36" spans="1:24" x14ac:dyDescent="0.2">
      <c r="A36" s="253"/>
      <c r="B36" s="34"/>
      <c r="C36" s="37"/>
      <c r="D36" s="36"/>
      <c r="E36" s="36"/>
      <c r="F36" s="36"/>
      <c r="G36" s="36"/>
      <c r="H36" s="36"/>
      <c r="I36" s="36"/>
      <c r="J36" s="36"/>
      <c r="K36" s="36"/>
      <c r="L36" s="36"/>
      <c r="M36" s="36"/>
      <c r="N36" s="36"/>
      <c r="O36" s="36"/>
      <c r="P36" s="36"/>
      <c r="Q36" s="36"/>
      <c r="R36" s="36"/>
      <c r="S36" s="36"/>
      <c r="T36" s="36"/>
      <c r="U36" s="36"/>
      <c r="V36" s="36"/>
      <c r="W36" s="36"/>
      <c r="X36" s="253"/>
    </row>
    <row r="37" spans="1:24" x14ac:dyDescent="0.2">
      <c r="A37" s="253"/>
      <c r="B37" s="34"/>
      <c r="C37" s="37"/>
      <c r="D37" s="36"/>
      <c r="E37" s="36"/>
      <c r="F37" s="36"/>
      <c r="G37" s="36"/>
      <c r="H37" s="36"/>
      <c r="I37" s="36"/>
      <c r="J37" s="36"/>
      <c r="K37" s="36"/>
      <c r="L37" s="36"/>
      <c r="M37" s="36"/>
      <c r="N37" s="36"/>
      <c r="O37" s="36"/>
      <c r="P37" s="36"/>
      <c r="Q37" s="36"/>
      <c r="R37" s="36"/>
      <c r="S37" s="36"/>
      <c r="T37" s="36"/>
      <c r="U37" s="36"/>
      <c r="V37" s="36"/>
      <c r="W37" s="36"/>
      <c r="X37" s="253"/>
    </row>
    <row r="38" spans="1:24" x14ac:dyDescent="0.2">
      <c r="A38" s="253"/>
      <c r="B38" s="34"/>
      <c r="C38" s="37"/>
      <c r="D38" s="36"/>
      <c r="E38" s="36"/>
      <c r="F38" s="36"/>
      <c r="G38" s="36"/>
      <c r="H38" s="36"/>
      <c r="I38" s="36"/>
      <c r="J38" s="36"/>
      <c r="K38" s="36"/>
      <c r="L38" s="36"/>
      <c r="M38" s="36"/>
      <c r="N38" s="36"/>
      <c r="O38" s="36"/>
      <c r="P38" s="36"/>
      <c r="Q38" s="36"/>
      <c r="R38" s="36"/>
      <c r="S38" s="36"/>
      <c r="T38" s="36"/>
      <c r="U38" s="36"/>
      <c r="V38" s="36"/>
      <c r="W38" s="36"/>
      <c r="X38" s="253"/>
    </row>
    <row r="39" spans="1:24" x14ac:dyDescent="0.2">
      <c r="A39" s="253"/>
      <c r="B39" s="34"/>
      <c r="C39" s="37"/>
      <c r="D39" s="36"/>
      <c r="E39" s="36"/>
      <c r="F39" s="36"/>
      <c r="G39" s="36"/>
      <c r="H39" s="36"/>
      <c r="I39" s="36"/>
      <c r="J39" s="36"/>
      <c r="K39" s="36"/>
      <c r="L39" s="36"/>
      <c r="M39" s="36"/>
      <c r="N39" s="36"/>
      <c r="O39" s="36"/>
      <c r="P39" s="36"/>
      <c r="Q39" s="36"/>
      <c r="R39" s="36"/>
      <c r="S39" s="36"/>
      <c r="T39" s="36"/>
      <c r="U39" s="36"/>
      <c r="V39" s="36"/>
      <c r="W39" s="36"/>
      <c r="X39" s="253"/>
    </row>
    <row r="40" spans="1:24" x14ac:dyDescent="0.2">
      <c r="A40" s="253"/>
      <c r="B40" s="34"/>
      <c r="C40" s="37"/>
      <c r="D40" s="36"/>
      <c r="E40" s="36"/>
      <c r="F40" s="36"/>
      <c r="G40" s="36"/>
      <c r="H40" s="36"/>
      <c r="I40" s="36"/>
      <c r="J40" s="36"/>
      <c r="K40" s="36"/>
      <c r="L40" s="36"/>
      <c r="M40" s="36"/>
      <c r="N40" s="36"/>
      <c r="O40" s="36"/>
      <c r="P40" s="36"/>
      <c r="Q40" s="36"/>
      <c r="R40" s="36"/>
      <c r="S40" s="36"/>
      <c r="T40" s="36"/>
      <c r="U40" s="36"/>
      <c r="V40" s="36"/>
      <c r="W40" s="36"/>
      <c r="X40" s="253"/>
    </row>
    <row r="41" spans="1:24" x14ac:dyDescent="0.2">
      <c r="A41" s="253"/>
      <c r="B41" s="34"/>
      <c r="C41" s="37"/>
      <c r="D41" s="36"/>
      <c r="E41" s="36"/>
      <c r="F41" s="36"/>
      <c r="G41" s="36"/>
      <c r="H41" s="36"/>
      <c r="I41" s="36"/>
      <c r="J41" s="36"/>
      <c r="K41" s="36"/>
      <c r="L41" s="36"/>
      <c r="M41" s="36"/>
      <c r="N41" s="36"/>
      <c r="O41" s="36"/>
      <c r="P41" s="36"/>
      <c r="Q41" s="36"/>
      <c r="R41" s="36"/>
      <c r="S41" s="36"/>
      <c r="T41" s="36"/>
      <c r="U41" s="36"/>
      <c r="V41" s="36"/>
      <c r="W41" s="36"/>
      <c r="X41" s="253"/>
    </row>
    <row r="42" spans="1:24" x14ac:dyDescent="0.2">
      <c r="A42" s="253"/>
      <c r="B42" s="34"/>
      <c r="C42" s="37"/>
      <c r="D42" s="36"/>
      <c r="E42" s="36"/>
      <c r="F42" s="36"/>
      <c r="G42" s="36"/>
      <c r="H42" s="36"/>
      <c r="I42" s="36"/>
      <c r="J42" s="36"/>
      <c r="K42" s="36"/>
      <c r="L42" s="36"/>
      <c r="M42" s="36"/>
      <c r="N42" s="36"/>
      <c r="O42" s="36"/>
      <c r="P42" s="36"/>
      <c r="Q42" s="36"/>
      <c r="R42" s="36"/>
      <c r="S42" s="36"/>
      <c r="T42" s="36"/>
      <c r="U42" s="36"/>
      <c r="V42" s="36"/>
      <c r="W42" s="36"/>
      <c r="X42" s="253"/>
    </row>
    <row r="43" spans="1:24" x14ac:dyDescent="0.2">
      <c r="A43" s="253"/>
      <c r="B43" s="34"/>
      <c r="C43" s="37"/>
      <c r="D43" s="36"/>
      <c r="E43" s="36"/>
      <c r="F43" s="36"/>
      <c r="G43" s="36"/>
      <c r="H43" s="36"/>
      <c r="I43" s="36"/>
      <c r="J43" s="36"/>
      <c r="K43" s="36"/>
      <c r="L43" s="36"/>
      <c r="M43" s="36"/>
      <c r="N43" s="36"/>
      <c r="O43" s="36"/>
      <c r="P43" s="36"/>
      <c r="Q43" s="36"/>
      <c r="R43" s="36"/>
      <c r="S43" s="36"/>
      <c r="T43" s="36"/>
      <c r="U43" s="36"/>
      <c r="V43" s="36"/>
      <c r="W43" s="36"/>
      <c r="X43" s="253"/>
    </row>
    <row r="44" spans="1:24" x14ac:dyDescent="0.2">
      <c r="A44" s="253"/>
      <c r="B44" s="34"/>
      <c r="C44" s="37"/>
      <c r="D44" s="36"/>
      <c r="E44" s="36"/>
      <c r="F44" s="36"/>
      <c r="G44" s="36"/>
      <c r="H44" s="36"/>
      <c r="I44" s="36"/>
      <c r="J44" s="36"/>
      <c r="K44" s="36"/>
      <c r="L44" s="36"/>
      <c r="M44" s="36"/>
      <c r="N44" s="36"/>
      <c r="O44" s="36"/>
      <c r="P44" s="36"/>
      <c r="Q44" s="36"/>
      <c r="R44" s="36"/>
      <c r="S44" s="36"/>
      <c r="T44" s="36"/>
      <c r="U44" s="36"/>
      <c r="V44" s="36"/>
      <c r="W44" s="36"/>
      <c r="X44" s="253"/>
    </row>
    <row r="45" spans="1:24" x14ac:dyDescent="0.2">
      <c r="A45" s="253"/>
      <c r="B45" s="34"/>
      <c r="C45" s="37"/>
      <c r="D45" s="36"/>
      <c r="E45" s="36"/>
      <c r="F45" s="36"/>
      <c r="G45" s="36"/>
      <c r="H45" s="36"/>
      <c r="I45" s="36"/>
      <c r="J45" s="36"/>
      <c r="K45" s="36"/>
      <c r="L45" s="36"/>
      <c r="M45" s="36"/>
      <c r="N45" s="36"/>
      <c r="O45" s="36"/>
      <c r="P45" s="36"/>
      <c r="Q45" s="36"/>
      <c r="R45" s="36"/>
      <c r="S45" s="36"/>
      <c r="T45" s="36"/>
      <c r="U45" s="36"/>
      <c r="V45" s="36"/>
      <c r="W45" s="36"/>
      <c r="X45" s="253"/>
    </row>
    <row r="46" spans="1:24" x14ac:dyDescent="0.2">
      <c r="A46" s="253"/>
      <c r="B46" s="34"/>
      <c r="C46" s="37"/>
      <c r="D46" s="36"/>
      <c r="E46" s="36"/>
      <c r="F46" s="36"/>
      <c r="G46" s="36"/>
      <c r="H46" s="36"/>
      <c r="I46" s="36"/>
      <c r="J46" s="36"/>
      <c r="K46" s="36"/>
      <c r="L46" s="36"/>
      <c r="M46" s="36"/>
      <c r="N46" s="36"/>
      <c r="O46" s="36"/>
      <c r="P46" s="36"/>
      <c r="Q46" s="36"/>
      <c r="R46" s="36"/>
      <c r="S46" s="36"/>
      <c r="T46" s="36"/>
      <c r="U46" s="36"/>
      <c r="V46" s="36"/>
      <c r="W46" s="36"/>
      <c r="X46" s="253"/>
    </row>
    <row r="47" spans="1:24" x14ac:dyDescent="0.2">
      <c r="A47" s="253"/>
      <c r="B47" s="34"/>
      <c r="C47" s="37"/>
      <c r="D47" s="36"/>
      <c r="E47" s="36"/>
      <c r="F47" s="36"/>
      <c r="G47" s="36"/>
      <c r="H47" s="36"/>
      <c r="I47" s="36"/>
      <c r="J47" s="36"/>
      <c r="K47" s="36"/>
      <c r="L47" s="36"/>
      <c r="M47" s="36"/>
      <c r="N47" s="36"/>
      <c r="O47" s="36"/>
      <c r="P47" s="36"/>
      <c r="Q47" s="36"/>
      <c r="R47" s="36"/>
      <c r="S47" s="36"/>
      <c r="T47" s="36"/>
      <c r="U47" s="36"/>
      <c r="V47" s="36"/>
      <c r="W47" s="36"/>
      <c r="X47" s="253"/>
    </row>
    <row r="48" spans="1:24" x14ac:dyDescent="0.2">
      <c r="A48" s="253"/>
      <c r="B48" s="34"/>
      <c r="C48" s="37"/>
      <c r="D48" s="36"/>
      <c r="E48" s="36"/>
      <c r="F48" s="36"/>
      <c r="G48" s="36"/>
      <c r="H48" s="36"/>
      <c r="I48" s="36"/>
      <c r="J48" s="36"/>
      <c r="K48" s="36"/>
      <c r="L48" s="36"/>
      <c r="M48" s="36"/>
      <c r="N48" s="36"/>
      <c r="O48" s="36"/>
      <c r="P48" s="36"/>
      <c r="Q48" s="36"/>
      <c r="R48" s="36"/>
      <c r="S48" s="36"/>
      <c r="T48" s="36"/>
      <c r="U48" s="36"/>
      <c r="V48" s="36"/>
      <c r="W48" s="36"/>
      <c r="X48" s="253"/>
    </row>
    <row r="49" spans="1:24" x14ac:dyDescent="0.2">
      <c r="A49" s="253"/>
      <c r="B49" s="34"/>
      <c r="C49" s="37"/>
      <c r="D49" s="36"/>
      <c r="E49" s="36"/>
      <c r="F49" s="36"/>
      <c r="G49" s="36"/>
      <c r="H49" s="36"/>
      <c r="I49" s="36"/>
      <c r="J49" s="36"/>
      <c r="K49" s="36"/>
      <c r="L49" s="36"/>
      <c r="M49" s="36"/>
      <c r="N49" s="36"/>
      <c r="O49" s="36"/>
      <c r="P49" s="36"/>
      <c r="Q49" s="36"/>
      <c r="R49" s="36"/>
      <c r="S49" s="36"/>
      <c r="T49" s="36"/>
      <c r="U49" s="36"/>
      <c r="V49" s="36"/>
      <c r="W49" s="36"/>
      <c r="X49" s="253"/>
    </row>
    <row r="50" spans="1:24" x14ac:dyDescent="0.2">
      <c r="A50" s="253"/>
      <c r="B50" s="34"/>
      <c r="C50" s="37"/>
      <c r="D50" s="36"/>
      <c r="E50" s="36"/>
      <c r="F50" s="36"/>
      <c r="G50" s="36"/>
      <c r="H50" s="36"/>
      <c r="I50" s="36"/>
      <c r="J50" s="36"/>
      <c r="K50" s="36"/>
      <c r="L50" s="36"/>
      <c r="M50" s="36"/>
      <c r="N50" s="36"/>
      <c r="O50" s="36"/>
      <c r="P50" s="36"/>
      <c r="Q50" s="36"/>
      <c r="R50" s="36"/>
      <c r="S50" s="36"/>
      <c r="T50" s="36"/>
      <c r="U50" s="36"/>
      <c r="V50" s="36"/>
      <c r="W50" s="36"/>
      <c r="X50" s="253"/>
    </row>
    <row r="51" spans="1:24" x14ac:dyDescent="0.2">
      <c r="A51" s="253"/>
      <c r="B51" s="34"/>
      <c r="C51" s="37"/>
      <c r="D51" s="36"/>
      <c r="E51" s="36"/>
      <c r="F51" s="36"/>
      <c r="G51" s="36"/>
      <c r="H51" s="36"/>
      <c r="I51" s="36"/>
      <c r="J51" s="36"/>
      <c r="K51" s="36"/>
      <c r="L51" s="36"/>
      <c r="M51" s="36"/>
      <c r="N51" s="36"/>
      <c r="O51" s="36"/>
      <c r="P51" s="36"/>
      <c r="Q51" s="36"/>
      <c r="R51" s="36"/>
      <c r="S51" s="36"/>
      <c r="T51" s="36"/>
      <c r="U51" s="36"/>
      <c r="V51" s="36"/>
      <c r="W51" s="36"/>
      <c r="X51" s="253"/>
    </row>
    <row r="52" spans="1:24" x14ac:dyDescent="0.2">
      <c r="A52" s="253"/>
      <c r="B52" s="34"/>
      <c r="C52" s="37"/>
      <c r="D52" s="36"/>
      <c r="E52" s="36"/>
      <c r="F52" s="36"/>
      <c r="G52" s="36"/>
      <c r="H52" s="36"/>
      <c r="I52" s="36"/>
      <c r="J52" s="36"/>
      <c r="K52" s="36"/>
      <c r="L52" s="36"/>
      <c r="M52" s="36"/>
      <c r="N52" s="36"/>
      <c r="O52" s="36"/>
      <c r="P52" s="36"/>
      <c r="Q52" s="36"/>
      <c r="R52" s="36"/>
      <c r="S52" s="36"/>
      <c r="T52" s="36"/>
      <c r="U52" s="36"/>
      <c r="V52" s="36"/>
      <c r="W52" s="36"/>
      <c r="X52" s="253"/>
    </row>
    <row r="53" spans="1:24" x14ac:dyDescent="0.2">
      <c r="A53" s="253"/>
      <c r="B53" s="34"/>
      <c r="C53" s="37"/>
      <c r="D53" s="36"/>
      <c r="E53" s="36"/>
      <c r="F53" s="36"/>
      <c r="G53" s="36"/>
      <c r="H53" s="36"/>
      <c r="I53" s="36"/>
      <c r="J53" s="36"/>
      <c r="K53" s="36"/>
      <c r="L53" s="36"/>
      <c r="M53" s="36"/>
      <c r="N53" s="36"/>
      <c r="O53" s="36"/>
      <c r="P53" s="36"/>
      <c r="Q53" s="36"/>
      <c r="R53" s="36"/>
      <c r="S53" s="36"/>
      <c r="T53" s="36"/>
      <c r="U53" s="36"/>
      <c r="V53" s="36"/>
      <c r="W53" s="36"/>
      <c r="X53" s="253"/>
    </row>
    <row r="54" spans="1:24" x14ac:dyDescent="0.2">
      <c r="A54" s="253"/>
      <c r="B54" s="34"/>
      <c r="C54" s="37"/>
      <c r="D54" s="36"/>
      <c r="E54" s="36"/>
      <c r="F54" s="36"/>
      <c r="G54" s="36"/>
      <c r="H54" s="36"/>
      <c r="I54" s="36"/>
      <c r="J54" s="36"/>
      <c r="K54" s="36"/>
      <c r="L54" s="36"/>
      <c r="M54" s="36"/>
      <c r="N54" s="36"/>
      <c r="O54" s="36"/>
      <c r="P54" s="36"/>
      <c r="Q54" s="36"/>
      <c r="R54" s="36"/>
      <c r="S54" s="36"/>
      <c r="T54" s="36"/>
      <c r="U54" s="36"/>
      <c r="V54" s="36"/>
      <c r="W54" s="36"/>
      <c r="X54" s="253"/>
    </row>
    <row r="55" spans="1:24" x14ac:dyDescent="0.2">
      <c r="A55" s="253"/>
      <c r="B55" s="34"/>
      <c r="C55" s="37"/>
      <c r="D55" s="36"/>
      <c r="E55" s="36"/>
      <c r="F55" s="36"/>
      <c r="G55" s="36"/>
      <c r="H55" s="36"/>
      <c r="I55" s="36"/>
      <c r="J55" s="36"/>
      <c r="K55" s="36"/>
      <c r="L55" s="36"/>
      <c r="M55" s="36"/>
      <c r="N55" s="36"/>
      <c r="O55" s="36"/>
      <c r="P55" s="36"/>
      <c r="Q55" s="36"/>
      <c r="R55" s="36"/>
      <c r="S55" s="36"/>
      <c r="T55" s="36"/>
      <c r="U55" s="36"/>
      <c r="V55" s="36"/>
      <c r="W55" s="36"/>
      <c r="X55" s="253"/>
    </row>
    <row r="56" spans="1:24" x14ac:dyDescent="0.2">
      <c r="A56" s="253"/>
      <c r="B56" s="34"/>
      <c r="C56" s="37"/>
      <c r="D56" s="36"/>
      <c r="E56" s="36"/>
      <c r="F56" s="36"/>
      <c r="G56" s="36"/>
      <c r="H56" s="36"/>
      <c r="I56" s="36"/>
      <c r="J56" s="36"/>
      <c r="K56" s="36"/>
      <c r="L56" s="36"/>
      <c r="M56" s="36"/>
      <c r="N56" s="36"/>
      <c r="O56" s="36"/>
      <c r="P56" s="36"/>
      <c r="Q56" s="36"/>
      <c r="R56" s="36"/>
      <c r="S56" s="36"/>
      <c r="T56" s="36"/>
      <c r="U56" s="36"/>
      <c r="V56" s="36"/>
      <c r="W56" s="36"/>
      <c r="X56" s="253"/>
    </row>
    <row r="57" spans="1:24" x14ac:dyDescent="0.2">
      <c r="A57" s="253"/>
      <c r="B57" s="34"/>
      <c r="C57" s="37"/>
      <c r="D57" s="36"/>
      <c r="E57" s="36"/>
      <c r="F57" s="36"/>
      <c r="G57" s="36"/>
      <c r="H57" s="36"/>
      <c r="I57" s="36"/>
      <c r="J57" s="36"/>
      <c r="K57" s="36"/>
      <c r="L57" s="36"/>
      <c r="M57" s="36"/>
      <c r="N57" s="36"/>
      <c r="O57" s="36"/>
      <c r="P57" s="36"/>
      <c r="Q57" s="36"/>
      <c r="R57" s="36"/>
      <c r="S57" s="36"/>
      <c r="T57" s="36"/>
      <c r="U57" s="36"/>
      <c r="V57" s="36"/>
      <c r="W57" s="36"/>
      <c r="X57" s="253"/>
    </row>
    <row r="58" spans="1:24" x14ac:dyDescent="0.2">
      <c r="A58" s="253"/>
      <c r="B58" s="34"/>
      <c r="C58" s="37"/>
      <c r="D58" s="36"/>
      <c r="E58" s="36"/>
      <c r="F58" s="36"/>
      <c r="G58" s="36"/>
      <c r="H58" s="36"/>
      <c r="I58" s="36"/>
      <c r="J58" s="36"/>
      <c r="K58" s="36"/>
      <c r="L58" s="36"/>
      <c r="M58" s="36"/>
      <c r="N58" s="36"/>
      <c r="O58" s="36"/>
      <c r="P58" s="36"/>
      <c r="Q58" s="36"/>
      <c r="R58" s="36"/>
      <c r="S58" s="36"/>
      <c r="T58" s="36"/>
      <c r="U58" s="36"/>
      <c r="V58" s="36"/>
      <c r="W58" s="36"/>
      <c r="X58" s="253"/>
    </row>
    <row r="59" spans="1:24" x14ac:dyDescent="0.2">
      <c r="A59" s="253"/>
      <c r="B59" s="34"/>
      <c r="C59" s="37"/>
      <c r="D59" s="36"/>
      <c r="E59" s="36"/>
      <c r="F59" s="36"/>
      <c r="G59" s="36"/>
      <c r="H59" s="36"/>
      <c r="I59" s="36"/>
      <c r="J59" s="36"/>
      <c r="K59" s="36"/>
      <c r="L59" s="36"/>
      <c r="M59" s="36"/>
      <c r="N59" s="36"/>
      <c r="O59" s="36"/>
      <c r="P59" s="36"/>
      <c r="Q59" s="36"/>
      <c r="R59" s="36"/>
      <c r="S59" s="36"/>
      <c r="T59" s="36"/>
      <c r="U59" s="36"/>
      <c r="V59" s="36"/>
      <c r="W59" s="36"/>
      <c r="X59" s="253"/>
    </row>
    <row r="60" spans="1:24" x14ac:dyDescent="0.2">
      <c r="A60" s="253"/>
      <c r="B60" s="34"/>
      <c r="C60" s="37"/>
      <c r="D60" s="36"/>
      <c r="E60" s="36"/>
      <c r="F60" s="36"/>
      <c r="G60" s="36"/>
      <c r="H60" s="36"/>
      <c r="I60" s="36"/>
      <c r="J60" s="36"/>
      <c r="K60" s="36"/>
      <c r="L60" s="36"/>
      <c r="M60" s="36"/>
      <c r="N60" s="36"/>
      <c r="O60" s="36"/>
      <c r="P60" s="36"/>
      <c r="Q60" s="36"/>
      <c r="R60" s="36"/>
      <c r="S60" s="36"/>
      <c r="T60" s="36"/>
      <c r="U60" s="36"/>
      <c r="V60" s="36"/>
      <c r="W60" s="36"/>
      <c r="X60" s="253"/>
    </row>
    <row r="61" spans="1:24" x14ac:dyDescent="0.2">
      <c r="A61" s="253"/>
      <c r="B61" s="34"/>
      <c r="C61" s="37"/>
      <c r="D61" s="36"/>
      <c r="E61" s="36"/>
      <c r="F61" s="36"/>
      <c r="G61" s="36"/>
      <c r="H61" s="36"/>
      <c r="I61" s="36"/>
      <c r="J61" s="36"/>
      <c r="K61" s="36"/>
      <c r="L61" s="36"/>
      <c r="M61" s="36"/>
      <c r="N61" s="36"/>
      <c r="O61" s="36"/>
      <c r="P61" s="36"/>
      <c r="Q61" s="36"/>
      <c r="R61" s="36"/>
      <c r="S61" s="36"/>
      <c r="T61" s="36"/>
      <c r="U61" s="36"/>
      <c r="V61" s="36"/>
      <c r="W61" s="36"/>
      <c r="X61" s="253"/>
    </row>
    <row r="62" spans="1:24" x14ac:dyDescent="0.2">
      <c r="A62" s="253"/>
      <c r="B62" s="34"/>
      <c r="C62" s="37"/>
      <c r="D62" s="36"/>
      <c r="E62" s="36"/>
      <c r="F62" s="36"/>
      <c r="G62" s="36"/>
      <c r="H62" s="36"/>
      <c r="I62" s="36"/>
      <c r="J62" s="36"/>
      <c r="K62" s="36"/>
      <c r="L62" s="36"/>
      <c r="M62" s="36"/>
      <c r="N62" s="36"/>
      <c r="O62" s="36"/>
      <c r="P62" s="36"/>
      <c r="Q62" s="36"/>
      <c r="R62" s="36"/>
      <c r="S62" s="36"/>
      <c r="T62" s="36"/>
      <c r="U62" s="36"/>
      <c r="V62" s="36"/>
      <c r="W62" s="36"/>
      <c r="X62" s="253"/>
    </row>
    <row r="63" spans="1:24" x14ac:dyDescent="0.2">
      <c r="A63" s="253"/>
      <c r="B63" s="34"/>
      <c r="C63" s="37"/>
      <c r="D63" s="36"/>
      <c r="E63" s="36"/>
      <c r="F63" s="36"/>
      <c r="G63" s="36"/>
      <c r="H63" s="36"/>
      <c r="I63" s="36"/>
      <c r="J63" s="36"/>
      <c r="K63" s="36"/>
      <c r="L63" s="36"/>
      <c r="M63" s="36"/>
      <c r="N63" s="36"/>
      <c r="O63" s="36"/>
      <c r="P63" s="36"/>
      <c r="Q63" s="36"/>
      <c r="R63" s="36"/>
      <c r="S63" s="36"/>
      <c r="T63" s="36"/>
      <c r="U63" s="36"/>
      <c r="V63" s="36"/>
      <c r="W63" s="36"/>
      <c r="X63" s="253"/>
    </row>
    <row r="64" spans="1:24" x14ac:dyDescent="0.2">
      <c r="A64" s="253"/>
      <c r="B64" s="34"/>
      <c r="C64" s="37"/>
      <c r="D64" s="36"/>
      <c r="E64" s="36"/>
      <c r="F64" s="36"/>
      <c r="G64" s="36"/>
      <c r="H64" s="36"/>
      <c r="I64" s="36"/>
      <c r="J64" s="36"/>
      <c r="K64" s="36"/>
      <c r="L64" s="36"/>
      <c r="M64" s="36"/>
      <c r="N64" s="36"/>
      <c r="O64" s="36"/>
      <c r="P64" s="36"/>
      <c r="Q64" s="36"/>
      <c r="R64" s="36"/>
      <c r="S64" s="36"/>
      <c r="T64" s="36"/>
      <c r="U64" s="36"/>
      <c r="V64" s="36"/>
      <c r="W64" s="36"/>
      <c r="X64" s="253"/>
    </row>
    <row r="65" spans="1:24" x14ac:dyDescent="0.2">
      <c r="A65" s="253"/>
      <c r="B65" s="34"/>
      <c r="C65" s="37"/>
      <c r="D65" s="36"/>
      <c r="E65" s="36"/>
      <c r="F65" s="36"/>
      <c r="G65" s="36"/>
      <c r="H65" s="36"/>
      <c r="I65" s="36"/>
      <c r="J65" s="36"/>
      <c r="K65" s="36"/>
      <c r="L65" s="36"/>
      <c r="M65" s="36"/>
      <c r="N65" s="36"/>
      <c r="O65" s="36"/>
      <c r="P65" s="36"/>
      <c r="Q65" s="36"/>
      <c r="R65" s="36"/>
      <c r="S65" s="36"/>
      <c r="T65" s="36"/>
      <c r="U65" s="36"/>
      <c r="V65" s="36"/>
      <c r="W65" s="36"/>
      <c r="X65" s="253"/>
    </row>
    <row r="66" spans="1:24" x14ac:dyDescent="0.2">
      <c r="A66" s="253"/>
      <c r="B66" s="34"/>
      <c r="C66" s="37"/>
      <c r="D66" s="36"/>
      <c r="E66" s="36"/>
      <c r="F66" s="36"/>
      <c r="G66" s="36"/>
      <c r="H66" s="36"/>
      <c r="I66" s="36"/>
      <c r="J66" s="36"/>
      <c r="K66" s="36"/>
      <c r="L66" s="36"/>
      <c r="M66" s="36"/>
      <c r="N66" s="36"/>
      <c r="O66" s="36"/>
      <c r="P66" s="36"/>
      <c r="Q66" s="36"/>
      <c r="R66" s="36"/>
      <c r="S66" s="36"/>
      <c r="T66" s="36"/>
      <c r="U66" s="36"/>
      <c r="V66" s="36"/>
      <c r="W66" s="36"/>
      <c r="X66" s="253"/>
    </row>
    <row r="67" spans="1:24" x14ac:dyDescent="0.2">
      <c r="A67" s="253"/>
      <c r="B67" s="34"/>
      <c r="C67" s="37"/>
      <c r="D67" s="36"/>
      <c r="E67" s="36"/>
      <c r="F67" s="36"/>
      <c r="G67" s="36"/>
      <c r="H67" s="36"/>
      <c r="I67" s="36"/>
      <c r="J67" s="36"/>
      <c r="K67" s="36"/>
      <c r="L67" s="36"/>
      <c r="M67" s="36"/>
      <c r="N67" s="36"/>
      <c r="O67" s="36"/>
      <c r="P67" s="36"/>
      <c r="Q67" s="36"/>
      <c r="R67" s="36"/>
      <c r="S67" s="36"/>
      <c r="T67" s="36"/>
      <c r="U67" s="36"/>
      <c r="V67" s="36"/>
      <c r="W67" s="36"/>
      <c r="X67" s="253"/>
    </row>
    <row r="68" spans="1:24" x14ac:dyDescent="0.2">
      <c r="A68" s="253"/>
      <c r="B68" s="34"/>
      <c r="C68" s="37"/>
      <c r="D68" s="36"/>
      <c r="E68" s="36"/>
      <c r="F68" s="36"/>
      <c r="G68" s="36"/>
      <c r="H68" s="36"/>
      <c r="I68" s="36"/>
      <c r="J68" s="36"/>
      <c r="K68" s="36"/>
      <c r="L68" s="36"/>
      <c r="M68" s="36"/>
      <c r="N68" s="36"/>
      <c r="O68" s="36"/>
      <c r="P68" s="36"/>
      <c r="Q68" s="36"/>
      <c r="R68" s="36"/>
      <c r="S68" s="36"/>
      <c r="T68" s="36"/>
      <c r="U68" s="36"/>
      <c r="V68" s="36"/>
      <c r="W68" s="36"/>
      <c r="X68" s="253"/>
    </row>
    <row r="69" spans="1:24" x14ac:dyDescent="0.2">
      <c r="A69" s="253"/>
      <c r="B69" s="34"/>
      <c r="C69" s="37"/>
      <c r="D69" s="36"/>
      <c r="E69" s="36"/>
      <c r="F69" s="36"/>
      <c r="G69" s="36"/>
      <c r="H69" s="36"/>
      <c r="I69" s="36"/>
      <c r="J69" s="36"/>
      <c r="K69" s="36"/>
      <c r="L69" s="36"/>
      <c r="M69" s="36"/>
      <c r="N69" s="36"/>
      <c r="O69" s="36"/>
      <c r="P69" s="36"/>
      <c r="Q69" s="36"/>
      <c r="R69" s="36"/>
      <c r="S69" s="36"/>
      <c r="T69" s="36"/>
      <c r="U69" s="36"/>
      <c r="V69" s="36"/>
      <c r="W69" s="36"/>
      <c r="X69" s="253"/>
    </row>
    <row r="70" spans="1:24" x14ac:dyDescent="0.2">
      <c r="A70" s="253"/>
      <c r="B70" s="34"/>
      <c r="C70" s="37"/>
      <c r="D70" s="36"/>
      <c r="E70" s="36"/>
      <c r="F70" s="36"/>
      <c r="G70" s="36"/>
      <c r="H70" s="36"/>
      <c r="I70" s="36"/>
      <c r="J70" s="36"/>
      <c r="K70" s="36"/>
      <c r="L70" s="36"/>
      <c r="M70" s="36"/>
      <c r="N70" s="36"/>
      <c r="O70" s="36"/>
      <c r="P70" s="36"/>
      <c r="Q70" s="36"/>
      <c r="R70" s="36"/>
      <c r="S70" s="36"/>
      <c r="T70" s="36"/>
      <c r="U70" s="36"/>
      <c r="V70" s="36"/>
      <c r="W70" s="36"/>
      <c r="X70" s="253"/>
    </row>
    <row r="71" spans="1:24" x14ac:dyDescent="0.2">
      <c r="A71" s="253"/>
      <c r="B71" s="34"/>
      <c r="C71" s="37"/>
      <c r="D71" s="36"/>
      <c r="E71" s="36"/>
      <c r="F71" s="36"/>
      <c r="G71" s="36"/>
      <c r="H71" s="36"/>
      <c r="I71" s="36"/>
      <c r="J71" s="36"/>
      <c r="K71" s="36"/>
      <c r="L71" s="36"/>
      <c r="M71" s="36"/>
      <c r="N71" s="36"/>
      <c r="O71" s="36"/>
      <c r="P71" s="36"/>
      <c r="Q71" s="36"/>
      <c r="R71" s="36"/>
      <c r="S71" s="36"/>
      <c r="T71" s="36"/>
      <c r="U71" s="36"/>
      <c r="V71" s="36"/>
      <c r="W71" s="36"/>
      <c r="X71" s="253"/>
    </row>
    <row r="72" spans="1:24" x14ac:dyDescent="0.2">
      <c r="A72" s="253"/>
      <c r="B72" s="34"/>
      <c r="C72" s="37"/>
      <c r="D72" s="36"/>
      <c r="E72" s="36"/>
      <c r="F72" s="36"/>
      <c r="G72" s="36"/>
      <c r="H72" s="36"/>
      <c r="I72" s="36"/>
      <c r="J72" s="36"/>
      <c r="K72" s="36"/>
      <c r="L72" s="36"/>
      <c r="M72" s="36"/>
      <c r="N72" s="36"/>
      <c r="O72" s="36"/>
      <c r="P72" s="36"/>
      <c r="Q72" s="36"/>
      <c r="R72" s="36"/>
      <c r="S72" s="36"/>
      <c r="T72" s="36"/>
      <c r="U72" s="36"/>
      <c r="V72" s="36"/>
      <c r="W72" s="36"/>
      <c r="X72" s="253"/>
    </row>
    <row r="73" spans="1:24" x14ac:dyDescent="0.2">
      <c r="A73" s="253"/>
      <c r="B73" s="34"/>
      <c r="C73" s="37"/>
      <c r="D73" s="36"/>
      <c r="E73" s="36"/>
      <c r="F73" s="36"/>
      <c r="G73" s="36"/>
      <c r="H73" s="36"/>
      <c r="I73" s="36"/>
      <c r="J73" s="36"/>
      <c r="K73" s="36"/>
      <c r="L73" s="36"/>
      <c r="M73" s="36"/>
      <c r="N73" s="36"/>
      <c r="O73" s="36"/>
      <c r="P73" s="36"/>
      <c r="Q73" s="36"/>
      <c r="R73" s="36"/>
      <c r="S73" s="36"/>
      <c r="T73" s="36"/>
      <c r="U73" s="36"/>
      <c r="V73" s="36"/>
      <c r="W73" s="36"/>
      <c r="X73" s="253"/>
    </row>
    <row r="74" spans="1:24" x14ac:dyDescent="0.2">
      <c r="A74" s="253"/>
      <c r="B74" s="34"/>
      <c r="C74" s="37"/>
      <c r="D74" s="36"/>
      <c r="E74" s="36"/>
      <c r="F74" s="36"/>
      <c r="G74" s="36"/>
      <c r="H74" s="36"/>
      <c r="I74" s="36"/>
      <c r="J74" s="36"/>
      <c r="K74" s="36"/>
      <c r="L74" s="36"/>
      <c r="M74" s="36"/>
      <c r="N74" s="36"/>
      <c r="O74" s="36"/>
      <c r="P74" s="36"/>
      <c r="Q74" s="36"/>
      <c r="R74" s="36"/>
      <c r="S74" s="36"/>
      <c r="T74" s="36"/>
      <c r="U74" s="36"/>
      <c r="V74" s="36"/>
      <c r="W74" s="36"/>
      <c r="X74" s="253"/>
    </row>
    <row r="75" spans="1:24" x14ac:dyDescent="0.2">
      <c r="A75" s="253"/>
      <c r="B75" s="34"/>
      <c r="C75" s="37"/>
      <c r="D75" s="36"/>
      <c r="E75" s="36"/>
      <c r="F75" s="36"/>
      <c r="G75" s="36"/>
      <c r="H75" s="36"/>
      <c r="I75" s="36"/>
      <c r="J75" s="36"/>
      <c r="K75" s="36"/>
      <c r="L75" s="36"/>
      <c r="M75" s="36"/>
      <c r="N75" s="36"/>
      <c r="O75" s="36"/>
      <c r="P75" s="36"/>
      <c r="Q75" s="36"/>
      <c r="R75" s="36"/>
      <c r="S75" s="36"/>
      <c r="T75" s="36"/>
      <c r="U75" s="36"/>
      <c r="V75" s="36"/>
      <c r="W75" s="36"/>
      <c r="X75" s="253"/>
    </row>
    <row r="76" spans="1:24" x14ac:dyDescent="0.2">
      <c r="A76" s="253"/>
      <c r="B76" s="34"/>
      <c r="C76" s="37"/>
      <c r="D76" s="36"/>
      <c r="E76" s="36"/>
      <c r="F76" s="36"/>
      <c r="G76" s="36"/>
      <c r="H76" s="36"/>
      <c r="I76" s="36"/>
      <c r="J76" s="36"/>
      <c r="K76" s="36"/>
      <c r="L76" s="36"/>
      <c r="M76" s="36"/>
      <c r="N76" s="36"/>
      <c r="O76" s="36"/>
      <c r="P76" s="36"/>
      <c r="Q76" s="36"/>
      <c r="R76" s="36"/>
      <c r="S76" s="36"/>
      <c r="T76" s="36"/>
      <c r="U76" s="36"/>
      <c r="V76" s="36"/>
      <c r="W76" s="36"/>
      <c r="X76" s="253"/>
    </row>
    <row r="77" spans="1:24" x14ac:dyDescent="0.2">
      <c r="A77" s="253"/>
      <c r="B77" s="34"/>
      <c r="C77" s="37"/>
      <c r="D77" s="36"/>
      <c r="E77" s="36"/>
      <c r="F77" s="36"/>
      <c r="G77" s="36"/>
      <c r="H77" s="36"/>
      <c r="I77" s="36"/>
      <c r="J77" s="36"/>
      <c r="K77" s="36"/>
      <c r="L77" s="36"/>
      <c r="M77" s="36"/>
      <c r="N77" s="36"/>
      <c r="O77" s="36"/>
      <c r="P77" s="36"/>
      <c r="Q77" s="36"/>
      <c r="R77" s="36"/>
      <c r="S77" s="36"/>
      <c r="T77" s="36"/>
      <c r="U77" s="36"/>
      <c r="V77" s="36"/>
      <c r="W77" s="36"/>
      <c r="X77" s="253"/>
    </row>
    <row r="78" spans="1:24" x14ac:dyDescent="0.2">
      <c r="A78" s="253"/>
      <c r="B78" s="34"/>
      <c r="C78" s="37"/>
      <c r="D78" s="36"/>
      <c r="E78" s="36"/>
      <c r="F78" s="36"/>
      <c r="G78" s="36"/>
      <c r="H78" s="36"/>
      <c r="I78" s="36"/>
      <c r="J78" s="36"/>
      <c r="K78" s="36"/>
      <c r="L78" s="36"/>
      <c r="M78" s="36"/>
      <c r="N78" s="36"/>
      <c r="O78" s="36"/>
      <c r="P78" s="36"/>
      <c r="Q78" s="36"/>
      <c r="R78" s="36"/>
      <c r="S78" s="36"/>
      <c r="T78" s="36"/>
      <c r="U78" s="36"/>
      <c r="V78" s="36"/>
      <c r="W78" s="36"/>
      <c r="X78" s="253"/>
    </row>
    <row r="79" spans="1:24" x14ac:dyDescent="0.2">
      <c r="A79" s="253"/>
      <c r="B79" s="34"/>
      <c r="C79" s="37"/>
      <c r="D79" s="36"/>
      <c r="E79" s="36"/>
      <c r="F79" s="36"/>
      <c r="G79" s="36"/>
      <c r="H79" s="36"/>
      <c r="I79" s="36"/>
      <c r="J79" s="36"/>
      <c r="K79" s="36"/>
      <c r="L79" s="36"/>
      <c r="M79" s="36"/>
      <c r="N79" s="36"/>
      <c r="O79" s="36"/>
      <c r="P79" s="36"/>
      <c r="Q79" s="36"/>
      <c r="R79" s="36"/>
      <c r="S79" s="36"/>
      <c r="T79" s="36"/>
      <c r="U79" s="36"/>
      <c r="V79" s="36"/>
      <c r="W79" s="36"/>
      <c r="X79" s="253"/>
    </row>
    <row r="80" spans="1:24" x14ac:dyDescent="0.2">
      <c r="A80" s="253"/>
      <c r="B80" s="34"/>
      <c r="C80" s="37"/>
      <c r="D80" s="36"/>
      <c r="E80" s="36"/>
      <c r="F80" s="36"/>
      <c r="G80" s="36"/>
      <c r="H80" s="36"/>
      <c r="I80" s="36"/>
      <c r="J80" s="36"/>
      <c r="K80" s="36"/>
      <c r="L80" s="36"/>
      <c r="M80" s="36"/>
      <c r="N80" s="36"/>
      <c r="O80" s="36"/>
      <c r="P80" s="36"/>
      <c r="Q80" s="36"/>
      <c r="R80" s="36"/>
      <c r="S80" s="36"/>
      <c r="T80" s="36"/>
      <c r="U80" s="36"/>
      <c r="V80" s="36"/>
      <c r="W80" s="36"/>
      <c r="X80" s="253"/>
    </row>
    <row r="81" spans="1:24" x14ac:dyDescent="0.2">
      <c r="A81" s="253"/>
      <c r="B81" s="34"/>
      <c r="C81" s="37"/>
      <c r="D81" s="36"/>
      <c r="E81" s="36"/>
      <c r="F81" s="36"/>
      <c r="G81" s="36"/>
      <c r="H81" s="36"/>
      <c r="I81" s="36"/>
      <c r="J81" s="36"/>
      <c r="K81" s="36"/>
      <c r="L81" s="36"/>
      <c r="M81" s="36"/>
      <c r="N81" s="36"/>
      <c r="O81" s="36"/>
      <c r="P81" s="36"/>
      <c r="Q81" s="36"/>
      <c r="R81" s="36"/>
      <c r="S81" s="36"/>
      <c r="T81" s="36"/>
      <c r="U81" s="36"/>
      <c r="V81" s="36"/>
      <c r="W81" s="36"/>
      <c r="X81" s="253"/>
    </row>
    <row r="82" spans="1:24" x14ac:dyDescent="0.2">
      <c r="A82" s="253"/>
      <c r="B82" s="34"/>
      <c r="C82" s="37"/>
      <c r="D82" s="36"/>
      <c r="E82" s="36"/>
      <c r="F82" s="36"/>
      <c r="G82" s="36"/>
      <c r="H82" s="36"/>
      <c r="I82" s="36"/>
      <c r="J82" s="36"/>
      <c r="K82" s="36"/>
      <c r="L82" s="36"/>
      <c r="M82" s="36"/>
      <c r="N82" s="36"/>
      <c r="O82" s="36"/>
      <c r="P82" s="36"/>
      <c r="Q82" s="36"/>
      <c r="R82" s="36"/>
      <c r="S82" s="36"/>
      <c r="T82" s="36"/>
      <c r="U82" s="36"/>
      <c r="V82" s="36"/>
      <c r="W82" s="36"/>
      <c r="X82" s="253"/>
    </row>
    <row r="83" spans="1:24" x14ac:dyDescent="0.2">
      <c r="A83" s="253"/>
      <c r="B83" s="34"/>
      <c r="C83" s="37"/>
      <c r="D83" s="36"/>
      <c r="E83" s="36"/>
      <c r="F83" s="36"/>
      <c r="G83" s="36"/>
      <c r="H83" s="36"/>
      <c r="I83" s="36"/>
      <c r="J83" s="36"/>
      <c r="K83" s="36"/>
      <c r="L83" s="36"/>
      <c r="M83" s="36"/>
      <c r="N83" s="36"/>
      <c r="O83" s="36"/>
      <c r="P83" s="36"/>
      <c r="Q83" s="36"/>
      <c r="R83" s="36"/>
      <c r="S83" s="36"/>
      <c r="T83" s="36"/>
      <c r="U83" s="36"/>
      <c r="V83" s="36"/>
      <c r="W83" s="36"/>
      <c r="X83" s="253"/>
    </row>
    <row r="84" spans="1:24" x14ac:dyDescent="0.2">
      <c r="A84" s="253"/>
      <c r="B84" s="34"/>
      <c r="C84" s="37"/>
      <c r="D84" s="36"/>
      <c r="E84" s="36"/>
      <c r="F84" s="36"/>
      <c r="G84" s="36"/>
      <c r="H84" s="36"/>
      <c r="I84" s="36"/>
      <c r="J84" s="36"/>
      <c r="K84" s="36"/>
      <c r="L84" s="36"/>
      <c r="M84" s="36"/>
      <c r="N84" s="36"/>
      <c r="O84" s="36"/>
      <c r="P84" s="36"/>
      <c r="Q84" s="36"/>
      <c r="R84" s="36"/>
      <c r="S84" s="36"/>
      <c r="T84" s="36"/>
      <c r="U84" s="36"/>
      <c r="V84" s="36"/>
      <c r="W84" s="36"/>
      <c r="X84" s="253"/>
    </row>
    <row r="85" spans="1:24" x14ac:dyDescent="0.2">
      <c r="A85" s="253"/>
      <c r="B85" s="34"/>
      <c r="C85" s="37"/>
      <c r="D85" s="36"/>
      <c r="E85" s="36"/>
      <c r="F85" s="36"/>
      <c r="G85" s="36"/>
      <c r="H85" s="36"/>
      <c r="I85" s="36"/>
      <c r="J85" s="36"/>
      <c r="K85" s="36"/>
      <c r="L85" s="36"/>
      <c r="M85" s="36"/>
      <c r="N85" s="36"/>
      <c r="O85" s="36"/>
      <c r="P85" s="36"/>
      <c r="Q85" s="36"/>
      <c r="R85" s="36"/>
      <c r="S85" s="36"/>
      <c r="T85" s="36"/>
      <c r="U85" s="36"/>
      <c r="V85" s="36"/>
      <c r="W85" s="36"/>
      <c r="X85" s="253"/>
    </row>
    <row r="86" spans="1:24" x14ac:dyDescent="0.2">
      <c r="A86" s="253"/>
      <c r="B86" s="34"/>
      <c r="C86" s="37"/>
      <c r="D86" s="36"/>
      <c r="E86" s="36"/>
      <c r="F86" s="36"/>
      <c r="G86" s="36"/>
      <c r="H86" s="36"/>
      <c r="I86" s="36"/>
      <c r="J86" s="36"/>
      <c r="K86" s="36"/>
      <c r="L86" s="36"/>
      <c r="M86" s="36"/>
      <c r="N86" s="36"/>
      <c r="O86" s="36"/>
      <c r="P86" s="36"/>
      <c r="Q86" s="36"/>
      <c r="R86" s="36"/>
      <c r="S86" s="36"/>
      <c r="T86" s="36"/>
      <c r="U86" s="36"/>
      <c r="V86" s="36"/>
      <c r="W86" s="36"/>
      <c r="X86" s="253"/>
    </row>
    <row r="87" spans="1:24" x14ac:dyDescent="0.2">
      <c r="A87" s="253"/>
      <c r="B87" s="34"/>
      <c r="C87" s="37"/>
      <c r="D87" s="36"/>
      <c r="E87" s="36"/>
      <c r="F87" s="36"/>
      <c r="G87" s="36"/>
      <c r="H87" s="36"/>
      <c r="I87" s="36"/>
      <c r="J87" s="36"/>
      <c r="K87" s="36"/>
      <c r="L87" s="36"/>
      <c r="M87" s="36"/>
      <c r="N87" s="36"/>
      <c r="O87" s="36"/>
      <c r="P87" s="36"/>
      <c r="Q87" s="36"/>
      <c r="R87" s="36"/>
      <c r="S87" s="36"/>
      <c r="T87" s="36"/>
      <c r="U87" s="36"/>
      <c r="V87" s="36"/>
      <c r="W87" s="36"/>
      <c r="X87" s="253"/>
    </row>
    <row r="88" spans="1:24" x14ac:dyDescent="0.2">
      <c r="A88" s="253"/>
      <c r="B88" s="34"/>
      <c r="C88" s="37"/>
      <c r="D88" s="36"/>
      <c r="E88" s="36"/>
      <c r="F88" s="36"/>
      <c r="G88" s="36"/>
      <c r="H88" s="36"/>
      <c r="I88" s="36"/>
      <c r="J88" s="36"/>
      <c r="K88" s="36"/>
      <c r="L88" s="36"/>
      <c r="M88" s="36"/>
      <c r="N88" s="36"/>
      <c r="O88" s="36"/>
      <c r="P88" s="36"/>
      <c r="Q88" s="36"/>
      <c r="R88" s="36"/>
      <c r="S88" s="36"/>
      <c r="T88" s="36"/>
      <c r="U88" s="36"/>
      <c r="V88" s="36"/>
      <c r="W88" s="36"/>
      <c r="X88" s="253"/>
    </row>
    <row r="89" spans="1:24" x14ac:dyDescent="0.2">
      <c r="A89" s="253"/>
      <c r="B89" s="34"/>
      <c r="C89" s="37"/>
      <c r="D89" s="36"/>
      <c r="E89" s="36"/>
      <c r="F89" s="36"/>
      <c r="G89" s="36"/>
      <c r="H89" s="36"/>
      <c r="I89" s="36"/>
      <c r="J89" s="36"/>
      <c r="K89" s="36"/>
      <c r="L89" s="36"/>
      <c r="M89" s="36"/>
      <c r="N89" s="36"/>
      <c r="O89" s="36"/>
      <c r="P89" s="36"/>
      <c r="Q89" s="36"/>
      <c r="R89" s="36"/>
      <c r="S89" s="36"/>
      <c r="T89" s="36"/>
      <c r="U89" s="36"/>
      <c r="V89" s="36"/>
      <c r="W89" s="36"/>
      <c r="X89" s="253"/>
    </row>
    <row r="90" spans="1:24" x14ac:dyDescent="0.2">
      <c r="A90" s="253"/>
      <c r="B90" s="34"/>
      <c r="C90" s="37"/>
      <c r="D90" s="36"/>
      <c r="E90" s="36"/>
      <c r="F90" s="36"/>
      <c r="G90" s="36"/>
      <c r="H90" s="36"/>
      <c r="I90" s="36"/>
      <c r="J90" s="36"/>
      <c r="K90" s="36"/>
      <c r="L90" s="36"/>
      <c r="M90" s="36"/>
      <c r="N90" s="36"/>
      <c r="O90" s="36"/>
      <c r="P90" s="36"/>
      <c r="Q90" s="36"/>
      <c r="R90" s="36"/>
      <c r="S90" s="36"/>
      <c r="T90" s="36"/>
      <c r="U90" s="36"/>
      <c r="V90" s="36"/>
      <c r="W90" s="36"/>
      <c r="X90" s="253"/>
    </row>
    <row r="91" spans="1:24" x14ac:dyDescent="0.2">
      <c r="A91" s="253"/>
      <c r="B91" s="34"/>
      <c r="C91" s="37"/>
      <c r="D91" s="36"/>
      <c r="E91" s="36"/>
      <c r="F91" s="36"/>
      <c r="G91" s="36"/>
      <c r="H91" s="36"/>
      <c r="I91" s="36"/>
      <c r="J91" s="36"/>
      <c r="K91" s="36"/>
      <c r="L91" s="36"/>
      <c r="M91" s="36"/>
      <c r="N91" s="36"/>
      <c r="O91" s="36"/>
      <c r="P91" s="36"/>
      <c r="Q91" s="36"/>
      <c r="R91" s="36"/>
      <c r="S91" s="36"/>
      <c r="T91" s="36"/>
      <c r="U91" s="36"/>
      <c r="V91" s="36"/>
      <c r="W91" s="36"/>
      <c r="X91" s="253"/>
    </row>
    <row r="92" spans="1:24" x14ac:dyDescent="0.2">
      <c r="A92" s="253"/>
      <c r="B92" s="34"/>
      <c r="C92" s="37"/>
      <c r="D92" s="36"/>
      <c r="E92" s="36"/>
      <c r="F92" s="36"/>
      <c r="G92" s="36"/>
      <c r="H92" s="36"/>
      <c r="I92" s="36"/>
      <c r="J92" s="36"/>
      <c r="K92" s="36"/>
      <c r="L92" s="36"/>
      <c r="M92" s="36"/>
      <c r="N92" s="36"/>
      <c r="O92" s="36"/>
      <c r="P92" s="36"/>
      <c r="Q92" s="36"/>
      <c r="R92" s="36"/>
      <c r="S92" s="36"/>
      <c r="T92" s="36"/>
      <c r="U92" s="36"/>
      <c r="V92" s="36"/>
      <c r="W92" s="36"/>
      <c r="X92" s="253"/>
    </row>
    <row r="93" spans="1:24" x14ac:dyDescent="0.2">
      <c r="A93" s="253"/>
      <c r="B93" s="34"/>
      <c r="C93" s="37"/>
      <c r="D93" s="36"/>
      <c r="E93" s="36"/>
      <c r="F93" s="36"/>
      <c r="G93" s="36"/>
      <c r="H93" s="36"/>
      <c r="I93" s="36"/>
      <c r="J93" s="36"/>
      <c r="K93" s="36"/>
      <c r="L93" s="36"/>
      <c r="M93" s="36"/>
      <c r="N93" s="36"/>
      <c r="O93" s="36"/>
      <c r="P93" s="36"/>
      <c r="Q93" s="36"/>
      <c r="R93" s="36"/>
      <c r="S93" s="36"/>
      <c r="T93" s="36"/>
      <c r="U93" s="36"/>
      <c r="V93" s="36"/>
      <c r="W93" s="36"/>
      <c r="X93" s="253"/>
    </row>
    <row r="94" spans="1:24" x14ac:dyDescent="0.2">
      <c r="A94" s="253"/>
      <c r="B94" s="34"/>
      <c r="C94" s="37"/>
      <c r="D94" s="36"/>
      <c r="E94" s="36"/>
      <c r="F94" s="36"/>
      <c r="G94" s="36"/>
      <c r="H94" s="36"/>
      <c r="I94" s="36"/>
      <c r="J94" s="36"/>
      <c r="K94" s="36"/>
      <c r="L94" s="36"/>
      <c r="M94" s="36"/>
      <c r="N94" s="36"/>
      <c r="O94" s="36"/>
      <c r="P94" s="36"/>
      <c r="Q94" s="36"/>
      <c r="R94" s="36"/>
      <c r="S94" s="36"/>
      <c r="T94" s="36"/>
      <c r="U94" s="36"/>
      <c r="V94" s="36"/>
      <c r="W94" s="36"/>
      <c r="X94" s="253"/>
    </row>
    <row r="95" spans="1:24" x14ac:dyDescent="0.2">
      <c r="A95" s="253"/>
      <c r="B95" s="34"/>
      <c r="C95" s="37"/>
      <c r="D95" s="36"/>
      <c r="E95" s="36"/>
      <c r="F95" s="36"/>
      <c r="G95" s="36"/>
      <c r="H95" s="36"/>
      <c r="I95" s="36"/>
      <c r="J95" s="36"/>
      <c r="K95" s="36"/>
      <c r="L95" s="36"/>
      <c r="M95" s="36"/>
      <c r="N95" s="36"/>
      <c r="O95" s="36"/>
      <c r="P95" s="36"/>
      <c r="Q95" s="36"/>
      <c r="R95" s="36"/>
      <c r="S95" s="36"/>
      <c r="T95" s="36"/>
      <c r="U95" s="36"/>
      <c r="V95" s="36"/>
      <c r="W95" s="36"/>
      <c r="X95" s="253"/>
    </row>
    <row r="96" spans="1:24" x14ac:dyDescent="0.2">
      <c r="A96" s="253"/>
      <c r="B96" s="34"/>
      <c r="C96" s="37"/>
      <c r="D96" s="36"/>
      <c r="E96" s="36"/>
      <c r="F96" s="36"/>
      <c r="G96" s="36"/>
      <c r="H96" s="36"/>
      <c r="I96" s="36"/>
      <c r="J96" s="36"/>
      <c r="K96" s="36"/>
      <c r="L96" s="36"/>
      <c r="M96" s="36"/>
      <c r="N96" s="36"/>
      <c r="O96" s="36"/>
      <c r="P96" s="36"/>
      <c r="Q96" s="36"/>
      <c r="R96" s="36"/>
      <c r="S96" s="36"/>
      <c r="T96" s="36"/>
      <c r="U96" s="36"/>
      <c r="V96" s="36"/>
      <c r="W96" s="36"/>
      <c r="X96" s="253"/>
    </row>
    <row r="97" spans="1:24" x14ac:dyDescent="0.2">
      <c r="A97" s="253"/>
      <c r="B97" s="34"/>
      <c r="C97" s="37"/>
      <c r="D97" s="36"/>
      <c r="E97" s="36"/>
      <c r="F97" s="36"/>
      <c r="G97" s="36"/>
      <c r="H97" s="36"/>
      <c r="I97" s="36"/>
      <c r="J97" s="36"/>
      <c r="K97" s="36"/>
      <c r="L97" s="36"/>
      <c r="M97" s="36"/>
      <c r="N97" s="36"/>
      <c r="O97" s="36"/>
      <c r="P97" s="36"/>
      <c r="Q97" s="36"/>
      <c r="R97" s="36"/>
      <c r="S97" s="36"/>
      <c r="T97" s="36"/>
      <c r="U97" s="36"/>
      <c r="V97" s="36"/>
      <c r="W97" s="36"/>
      <c r="X97" s="253"/>
    </row>
    <row r="98" spans="1:24" x14ac:dyDescent="0.2">
      <c r="A98" s="253"/>
      <c r="B98" s="34"/>
      <c r="C98" s="37"/>
      <c r="D98" s="36"/>
      <c r="E98" s="36"/>
      <c r="F98" s="36"/>
      <c r="G98" s="36"/>
      <c r="H98" s="36"/>
      <c r="I98" s="36"/>
      <c r="J98" s="36"/>
      <c r="K98" s="36"/>
      <c r="L98" s="36"/>
      <c r="M98" s="36"/>
      <c r="N98" s="36"/>
      <c r="O98" s="36"/>
      <c r="P98" s="36"/>
      <c r="Q98" s="36"/>
      <c r="R98" s="36"/>
      <c r="S98" s="36"/>
      <c r="T98" s="36"/>
      <c r="U98" s="36"/>
      <c r="V98" s="36"/>
      <c r="W98" s="36"/>
      <c r="X98" s="253"/>
    </row>
    <row r="99" spans="1:24" x14ac:dyDescent="0.2">
      <c r="A99" s="253"/>
      <c r="B99" s="34"/>
      <c r="C99" s="37"/>
      <c r="D99" s="36"/>
      <c r="E99" s="36"/>
      <c r="F99" s="36"/>
      <c r="G99" s="36"/>
      <c r="H99" s="36"/>
      <c r="I99" s="36"/>
      <c r="J99" s="36"/>
      <c r="K99" s="36"/>
      <c r="L99" s="36"/>
      <c r="M99" s="36"/>
      <c r="N99" s="36"/>
      <c r="O99" s="36"/>
      <c r="P99" s="36"/>
      <c r="Q99" s="36"/>
      <c r="R99" s="36"/>
      <c r="S99" s="36"/>
      <c r="T99" s="36"/>
      <c r="U99" s="36"/>
      <c r="V99" s="36"/>
      <c r="W99" s="36"/>
      <c r="X99" s="253"/>
    </row>
    <row r="100" spans="1:24" x14ac:dyDescent="0.2">
      <c r="A100" s="253"/>
      <c r="B100" s="34"/>
      <c r="C100" s="37"/>
      <c r="D100" s="36"/>
      <c r="E100" s="36"/>
      <c r="F100" s="36"/>
      <c r="G100" s="36"/>
      <c r="H100" s="36"/>
      <c r="I100" s="36"/>
      <c r="J100" s="36"/>
      <c r="K100" s="36"/>
      <c r="L100" s="36"/>
      <c r="M100" s="36"/>
      <c r="N100" s="36"/>
      <c r="O100" s="36"/>
      <c r="P100" s="36"/>
      <c r="Q100" s="36"/>
      <c r="R100" s="36"/>
      <c r="S100" s="36"/>
      <c r="T100" s="36"/>
      <c r="U100" s="36"/>
      <c r="V100" s="36"/>
      <c r="W100" s="36"/>
      <c r="X100" s="253"/>
    </row>
    <row r="101" spans="1:24" x14ac:dyDescent="0.2">
      <c r="A101" s="253"/>
      <c r="B101" s="34"/>
      <c r="C101" s="37"/>
      <c r="D101" s="36"/>
      <c r="E101" s="36"/>
      <c r="F101" s="36"/>
      <c r="G101" s="36"/>
      <c r="H101" s="36"/>
      <c r="I101" s="36"/>
      <c r="J101" s="36"/>
      <c r="K101" s="36"/>
      <c r="L101" s="36"/>
      <c r="M101" s="36"/>
      <c r="N101" s="36"/>
      <c r="O101" s="36"/>
      <c r="P101" s="36"/>
      <c r="Q101" s="36"/>
      <c r="R101" s="36"/>
      <c r="S101" s="36"/>
      <c r="T101" s="36"/>
      <c r="U101" s="36"/>
      <c r="V101" s="36"/>
      <c r="W101" s="36"/>
      <c r="X101" s="253"/>
    </row>
    <row r="102" spans="1:24" x14ac:dyDescent="0.2">
      <c r="A102" s="253"/>
      <c r="B102" s="34"/>
      <c r="C102" s="37"/>
      <c r="D102" s="36"/>
      <c r="E102" s="36"/>
      <c r="F102" s="36"/>
      <c r="G102" s="36"/>
      <c r="H102" s="36"/>
      <c r="I102" s="36"/>
      <c r="J102" s="36"/>
      <c r="K102" s="36"/>
      <c r="L102" s="36"/>
      <c r="M102" s="36"/>
      <c r="N102" s="36"/>
      <c r="O102" s="36"/>
      <c r="P102" s="36"/>
      <c r="Q102" s="36"/>
      <c r="R102" s="36"/>
      <c r="S102" s="36"/>
      <c r="T102" s="36"/>
      <c r="U102" s="36"/>
      <c r="V102" s="36"/>
      <c r="W102" s="36"/>
      <c r="X102" s="253"/>
    </row>
    <row r="103" spans="1:24" x14ac:dyDescent="0.2">
      <c r="A103" s="253"/>
      <c r="B103" s="34"/>
      <c r="C103" s="35"/>
      <c r="D103" s="36"/>
      <c r="E103" s="36"/>
      <c r="F103" s="36"/>
      <c r="G103" s="36"/>
      <c r="H103" s="36"/>
      <c r="I103" s="36"/>
      <c r="J103" s="36"/>
      <c r="K103" s="36"/>
      <c r="L103" s="36"/>
      <c r="M103" s="36"/>
      <c r="N103" s="36"/>
      <c r="O103" s="36"/>
      <c r="P103" s="36"/>
      <c r="Q103" s="36"/>
      <c r="R103" s="36"/>
      <c r="S103" s="36"/>
      <c r="T103" s="36"/>
      <c r="U103" s="36"/>
      <c r="V103" s="36"/>
      <c r="W103" s="36"/>
      <c r="X103" s="253"/>
    </row>
    <row r="104" spans="1:24" x14ac:dyDescent="0.2">
      <c r="A104" s="253"/>
      <c r="B104" s="34"/>
      <c r="C104" s="37"/>
      <c r="D104" s="36"/>
      <c r="E104" s="36"/>
      <c r="F104" s="36"/>
      <c r="G104" s="36"/>
      <c r="H104" s="36"/>
      <c r="I104" s="36"/>
      <c r="J104" s="36"/>
      <c r="K104" s="36"/>
      <c r="L104" s="36"/>
      <c r="M104" s="36"/>
      <c r="N104" s="36"/>
      <c r="O104" s="36"/>
      <c r="P104" s="36"/>
      <c r="Q104" s="36"/>
      <c r="R104" s="36"/>
      <c r="S104" s="36"/>
      <c r="T104" s="36"/>
      <c r="U104" s="36"/>
      <c r="V104" s="36"/>
      <c r="W104" s="36"/>
      <c r="X104" s="253"/>
    </row>
    <row r="105" spans="1:24" x14ac:dyDescent="0.2">
      <c r="A105" s="253"/>
      <c r="B105" s="34"/>
      <c r="C105" s="37"/>
      <c r="D105" s="36"/>
      <c r="E105" s="36"/>
      <c r="F105" s="36"/>
      <c r="G105" s="36"/>
      <c r="H105" s="36"/>
      <c r="I105" s="36"/>
      <c r="J105" s="36"/>
      <c r="K105" s="36"/>
      <c r="L105" s="36"/>
      <c r="M105" s="36"/>
      <c r="N105" s="36"/>
      <c r="O105" s="36"/>
      <c r="P105" s="36"/>
      <c r="Q105" s="36"/>
      <c r="R105" s="36"/>
      <c r="S105" s="36"/>
      <c r="T105" s="36"/>
      <c r="U105" s="36"/>
      <c r="V105" s="36"/>
      <c r="W105" s="36"/>
      <c r="X105" s="253"/>
    </row>
    <row r="106" spans="1:24" x14ac:dyDescent="0.2">
      <c r="A106" s="253"/>
      <c r="B106" s="34"/>
      <c r="C106" s="35"/>
      <c r="D106" s="36"/>
      <c r="E106" s="36"/>
      <c r="F106" s="36"/>
      <c r="G106" s="36"/>
      <c r="H106" s="36"/>
      <c r="I106" s="36"/>
      <c r="J106" s="36"/>
      <c r="K106" s="36"/>
      <c r="L106" s="36"/>
      <c r="M106" s="36"/>
      <c r="N106" s="36"/>
      <c r="O106" s="36"/>
      <c r="P106" s="36"/>
      <c r="Q106" s="36"/>
      <c r="R106" s="36"/>
      <c r="S106" s="36"/>
      <c r="T106" s="36"/>
      <c r="U106" s="36"/>
      <c r="V106" s="36"/>
      <c r="W106" s="36"/>
      <c r="X106" s="253"/>
    </row>
    <row r="107" spans="1:24" x14ac:dyDescent="0.2">
      <c r="A107" s="253"/>
      <c r="B107" s="34"/>
      <c r="C107" s="37"/>
      <c r="D107" s="36"/>
      <c r="E107" s="36"/>
      <c r="F107" s="36"/>
      <c r="G107" s="36"/>
      <c r="H107" s="36"/>
      <c r="I107" s="36"/>
      <c r="J107" s="36"/>
      <c r="K107" s="36"/>
      <c r="L107" s="36"/>
      <c r="M107" s="36"/>
      <c r="N107" s="36"/>
      <c r="O107" s="36"/>
      <c r="P107" s="36"/>
      <c r="Q107" s="36"/>
      <c r="R107" s="36"/>
      <c r="S107" s="36"/>
      <c r="T107" s="36"/>
      <c r="U107" s="36"/>
      <c r="V107" s="36"/>
      <c r="W107" s="36"/>
      <c r="X107" s="253"/>
    </row>
    <row r="108" spans="1:24" x14ac:dyDescent="0.2">
      <c r="A108" s="253"/>
      <c r="B108" s="34"/>
      <c r="C108" s="37"/>
      <c r="D108" s="36"/>
      <c r="E108" s="36"/>
      <c r="F108" s="36"/>
      <c r="G108" s="36"/>
      <c r="H108" s="36"/>
      <c r="I108" s="36"/>
      <c r="J108" s="36"/>
      <c r="K108" s="36"/>
      <c r="L108" s="36"/>
      <c r="M108" s="36"/>
      <c r="N108" s="36"/>
      <c r="O108" s="36"/>
      <c r="P108" s="36"/>
      <c r="Q108" s="36"/>
      <c r="R108" s="36"/>
      <c r="S108" s="36"/>
      <c r="T108" s="36"/>
      <c r="U108" s="36"/>
      <c r="V108" s="36"/>
      <c r="W108" s="36"/>
      <c r="X108" s="253"/>
    </row>
    <row r="109" spans="1:24" x14ac:dyDescent="0.2">
      <c r="A109" s="253"/>
      <c r="B109" s="34"/>
      <c r="C109" s="37"/>
      <c r="D109" s="36"/>
      <c r="E109" s="36"/>
      <c r="F109" s="36"/>
      <c r="G109" s="36"/>
      <c r="H109" s="36"/>
      <c r="I109" s="36"/>
      <c r="J109" s="36"/>
      <c r="K109" s="36"/>
      <c r="L109" s="36"/>
      <c r="M109" s="36"/>
      <c r="N109" s="36"/>
      <c r="O109" s="36"/>
      <c r="P109" s="36"/>
      <c r="Q109" s="36"/>
      <c r="R109" s="36"/>
      <c r="S109" s="36"/>
      <c r="T109" s="36"/>
      <c r="U109" s="36"/>
      <c r="V109" s="36"/>
      <c r="W109" s="36"/>
      <c r="X109" s="253"/>
    </row>
    <row r="110" spans="1:24" x14ac:dyDescent="0.2">
      <c r="A110" s="253"/>
      <c r="B110" s="34"/>
      <c r="C110" s="37"/>
      <c r="D110" s="36"/>
      <c r="E110" s="36"/>
      <c r="F110" s="36"/>
      <c r="G110" s="36"/>
      <c r="H110" s="36"/>
      <c r="I110" s="36"/>
      <c r="J110" s="36"/>
      <c r="K110" s="36"/>
      <c r="L110" s="36"/>
      <c r="M110" s="36"/>
      <c r="N110" s="36"/>
      <c r="O110" s="36"/>
      <c r="P110" s="36"/>
      <c r="Q110" s="36"/>
      <c r="R110" s="36"/>
      <c r="S110" s="36"/>
      <c r="T110" s="36"/>
      <c r="U110" s="36"/>
      <c r="V110" s="36"/>
      <c r="W110" s="36"/>
      <c r="X110" s="253"/>
    </row>
    <row r="111" spans="1:24" x14ac:dyDescent="0.2">
      <c r="A111" s="253"/>
      <c r="B111" s="34"/>
      <c r="C111" s="35"/>
      <c r="D111" s="38"/>
      <c r="E111" s="38"/>
      <c r="F111" s="38"/>
      <c r="G111" s="38"/>
      <c r="H111" s="38"/>
      <c r="I111" s="38"/>
      <c r="J111" s="38"/>
      <c r="K111" s="38"/>
      <c r="L111" s="38"/>
      <c r="M111" s="38"/>
      <c r="N111" s="38"/>
      <c r="O111" s="38"/>
      <c r="P111" s="38"/>
      <c r="Q111" s="38"/>
      <c r="R111" s="38"/>
      <c r="S111" s="38"/>
      <c r="T111" s="38"/>
      <c r="U111" s="38"/>
      <c r="V111" s="38"/>
      <c r="W111" s="38"/>
      <c r="X111" s="253"/>
    </row>
    <row r="112" spans="1:24" x14ac:dyDescent="0.2">
      <c r="A112" s="253"/>
      <c r="B112" s="34"/>
      <c r="C112" s="37"/>
      <c r="D112" s="36"/>
      <c r="E112" s="39"/>
      <c r="F112" s="39"/>
      <c r="G112" s="39"/>
      <c r="H112" s="39"/>
      <c r="I112" s="39"/>
      <c r="J112" s="39"/>
      <c r="K112" s="39"/>
      <c r="L112" s="39"/>
      <c r="M112" s="39"/>
      <c r="N112" s="39"/>
      <c r="O112" s="39"/>
      <c r="P112" s="39"/>
      <c r="Q112" s="39"/>
      <c r="R112" s="36"/>
      <c r="S112" s="36"/>
      <c r="T112" s="36"/>
      <c r="U112" s="36"/>
      <c r="V112" s="36"/>
      <c r="W112" s="36"/>
      <c r="X112" s="253"/>
    </row>
    <row r="113" spans="1:24" x14ac:dyDescent="0.2">
      <c r="A113" s="253"/>
      <c r="B113" s="34"/>
      <c r="C113" s="37"/>
      <c r="D113" s="40"/>
      <c r="E113" s="40"/>
      <c r="F113" s="40"/>
      <c r="G113" s="40"/>
      <c r="H113" s="40"/>
      <c r="I113" s="40"/>
      <c r="J113" s="40"/>
      <c r="K113" s="40"/>
      <c r="L113" s="40"/>
      <c r="M113" s="40"/>
      <c r="N113" s="40"/>
      <c r="O113" s="40"/>
      <c r="P113" s="40"/>
      <c r="Q113" s="40"/>
      <c r="R113" s="40"/>
      <c r="S113" s="40"/>
      <c r="T113" s="40"/>
      <c r="U113" s="40"/>
      <c r="V113" s="40"/>
      <c r="W113" s="40"/>
      <c r="X113" s="253"/>
    </row>
    <row r="114" spans="1:24" x14ac:dyDescent="0.2">
      <c r="A114" s="253"/>
      <c r="B114" s="34"/>
      <c r="C114" s="41"/>
      <c r="D114" s="42"/>
      <c r="E114" s="42"/>
      <c r="F114" s="42"/>
      <c r="G114" s="42"/>
      <c r="H114" s="42"/>
      <c r="I114" s="42"/>
      <c r="J114" s="42"/>
      <c r="K114" s="42"/>
      <c r="L114" s="42"/>
      <c r="M114" s="42"/>
      <c r="N114" s="42"/>
      <c r="O114" s="42"/>
      <c r="P114" s="42"/>
      <c r="Q114" s="42"/>
      <c r="R114" s="42"/>
      <c r="S114" s="42"/>
      <c r="T114" s="42"/>
      <c r="U114" s="42"/>
      <c r="V114" s="42"/>
      <c r="W114" s="42"/>
      <c r="X114" s="253"/>
    </row>
    <row r="115" spans="1:24" x14ac:dyDescent="0.2">
      <c r="A115" s="253"/>
      <c r="B115" s="34"/>
      <c r="C115" s="41"/>
      <c r="D115" s="42"/>
      <c r="E115" s="42"/>
      <c r="F115" s="42"/>
      <c r="G115" s="42"/>
      <c r="H115" s="42"/>
      <c r="I115" s="42"/>
      <c r="J115" s="42"/>
      <c r="K115" s="42"/>
      <c r="L115" s="42"/>
      <c r="M115" s="42"/>
      <c r="N115" s="42"/>
      <c r="O115" s="42"/>
      <c r="P115" s="42"/>
      <c r="Q115" s="42"/>
      <c r="R115" s="42"/>
      <c r="S115" s="42"/>
      <c r="T115" s="42"/>
      <c r="U115" s="42"/>
      <c r="V115" s="42"/>
      <c r="W115" s="42"/>
      <c r="X115" s="253"/>
    </row>
    <row r="116" spans="1:24" x14ac:dyDescent="0.2">
      <c r="A116" s="253"/>
      <c r="B116" s="34"/>
      <c r="C116" s="43"/>
      <c r="D116" s="36"/>
      <c r="E116" s="36"/>
      <c r="F116" s="36"/>
      <c r="G116" s="36"/>
      <c r="H116" s="36"/>
      <c r="I116" s="36"/>
      <c r="J116" s="36"/>
      <c r="K116" s="36"/>
      <c r="L116" s="36"/>
      <c r="M116" s="36"/>
      <c r="N116" s="36"/>
      <c r="O116" s="36"/>
      <c r="P116" s="36"/>
      <c r="Q116" s="36"/>
      <c r="R116" s="36"/>
      <c r="S116" s="36"/>
      <c r="T116" s="36"/>
      <c r="U116" s="36"/>
      <c r="V116" s="36"/>
      <c r="W116" s="36"/>
      <c r="X116" s="253"/>
    </row>
    <row r="117" spans="1:24" x14ac:dyDescent="0.2">
      <c r="A117" s="253"/>
      <c r="B117" s="34"/>
      <c r="C117" s="41"/>
      <c r="D117" s="36"/>
      <c r="E117" s="36"/>
      <c r="F117" s="36"/>
      <c r="G117" s="36"/>
      <c r="H117" s="36"/>
      <c r="I117" s="36"/>
      <c r="J117" s="36"/>
      <c r="K117" s="36"/>
      <c r="L117" s="36"/>
      <c r="M117" s="36"/>
      <c r="N117" s="36"/>
      <c r="O117" s="36"/>
      <c r="P117" s="36"/>
      <c r="Q117" s="36"/>
      <c r="R117" s="36"/>
      <c r="S117" s="36"/>
      <c r="T117" s="36"/>
      <c r="U117" s="36"/>
      <c r="V117" s="36"/>
      <c r="W117" s="36"/>
      <c r="X117" s="253"/>
    </row>
    <row r="118" spans="1:24" x14ac:dyDescent="0.2">
      <c r="A118" s="253"/>
      <c r="B118" s="34"/>
      <c r="C118" s="37"/>
      <c r="D118" s="36"/>
      <c r="E118" s="36"/>
      <c r="F118" s="36"/>
      <c r="G118" s="36"/>
      <c r="H118" s="36"/>
      <c r="I118" s="36"/>
      <c r="J118" s="36"/>
      <c r="K118" s="36"/>
      <c r="L118" s="36"/>
      <c r="M118" s="36"/>
      <c r="N118" s="36"/>
      <c r="O118" s="36"/>
      <c r="P118" s="36"/>
      <c r="Q118" s="36"/>
      <c r="R118" s="36"/>
      <c r="S118" s="36"/>
      <c r="T118" s="36"/>
      <c r="U118" s="36"/>
      <c r="V118" s="36"/>
      <c r="W118" s="36"/>
      <c r="X118" s="253"/>
    </row>
    <row r="119" spans="1:24" x14ac:dyDescent="0.2">
      <c r="A119" s="253"/>
      <c r="B119" s="34"/>
      <c r="C119" s="44"/>
      <c r="D119" s="36"/>
      <c r="E119" s="36"/>
      <c r="F119" s="36"/>
      <c r="G119" s="36"/>
      <c r="H119" s="36"/>
      <c r="I119" s="36"/>
      <c r="J119" s="36"/>
      <c r="K119" s="36"/>
      <c r="L119" s="36"/>
      <c r="M119" s="36"/>
      <c r="N119" s="36"/>
      <c r="O119" s="36"/>
      <c r="P119" s="36"/>
      <c r="Q119" s="36"/>
      <c r="R119" s="36"/>
      <c r="S119" s="36"/>
      <c r="T119" s="36"/>
      <c r="U119" s="36"/>
      <c r="V119" s="36"/>
      <c r="W119" s="36"/>
      <c r="X119" s="253"/>
    </row>
    <row r="120" spans="1:24" x14ac:dyDescent="0.2">
      <c r="A120" s="253"/>
      <c r="B120" s="34"/>
      <c r="C120" s="37"/>
      <c r="D120" s="36"/>
      <c r="E120" s="36"/>
      <c r="F120" s="36"/>
      <c r="G120" s="36"/>
      <c r="H120" s="36"/>
      <c r="I120" s="36"/>
      <c r="J120" s="36"/>
      <c r="K120" s="36"/>
      <c r="L120" s="36"/>
      <c r="M120" s="36"/>
      <c r="N120" s="36"/>
      <c r="O120" s="36"/>
      <c r="P120" s="36"/>
      <c r="Q120" s="36"/>
      <c r="R120" s="36"/>
      <c r="S120" s="36"/>
      <c r="T120" s="36"/>
      <c r="U120" s="36"/>
      <c r="V120" s="36"/>
      <c r="W120" s="36"/>
      <c r="X120" s="253"/>
    </row>
    <row r="121" spans="1:24" x14ac:dyDescent="0.2">
      <c r="A121" s="253"/>
      <c r="B121" s="34"/>
      <c r="C121" s="44"/>
      <c r="D121" s="36"/>
      <c r="E121" s="36"/>
      <c r="F121" s="36"/>
      <c r="G121" s="36"/>
      <c r="H121" s="36"/>
      <c r="I121" s="36"/>
      <c r="J121" s="36"/>
      <c r="K121" s="36"/>
      <c r="L121" s="36"/>
      <c r="M121" s="36"/>
      <c r="N121" s="36"/>
      <c r="O121" s="36"/>
      <c r="P121" s="36"/>
      <c r="Q121" s="36"/>
      <c r="R121" s="36"/>
      <c r="S121" s="36"/>
      <c r="T121" s="36"/>
      <c r="U121" s="36"/>
      <c r="V121" s="36"/>
      <c r="W121" s="36"/>
      <c r="X121" s="253"/>
    </row>
    <row r="122" spans="1:24" x14ac:dyDescent="0.2">
      <c r="A122" s="253"/>
      <c r="B122" s="34"/>
      <c r="C122" s="45"/>
      <c r="D122" s="36"/>
      <c r="E122" s="36"/>
      <c r="F122" s="36"/>
      <c r="G122" s="36"/>
      <c r="H122" s="36"/>
      <c r="I122" s="36"/>
      <c r="J122" s="36"/>
      <c r="K122" s="36"/>
      <c r="L122" s="36"/>
      <c r="M122" s="36"/>
      <c r="N122" s="36"/>
      <c r="O122" s="36"/>
      <c r="P122" s="36"/>
      <c r="Q122" s="36"/>
      <c r="R122" s="36"/>
      <c r="S122" s="36"/>
      <c r="T122" s="36"/>
      <c r="U122" s="36"/>
      <c r="V122" s="36"/>
      <c r="W122" s="36"/>
      <c r="X122" s="253"/>
    </row>
    <row r="123" spans="1:24" x14ac:dyDescent="0.2">
      <c r="A123" s="253"/>
      <c r="B123" s="34"/>
      <c r="C123" s="37"/>
      <c r="D123" s="36"/>
      <c r="E123" s="36"/>
      <c r="F123" s="36"/>
      <c r="G123" s="36"/>
      <c r="H123" s="36"/>
      <c r="I123" s="36"/>
      <c r="J123" s="36"/>
      <c r="K123" s="36"/>
      <c r="L123" s="36"/>
      <c r="M123" s="36"/>
      <c r="N123" s="36"/>
      <c r="O123" s="36"/>
      <c r="P123" s="36"/>
      <c r="Q123" s="36"/>
      <c r="R123" s="36"/>
      <c r="S123" s="36"/>
      <c r="T123" s="36"/>
      <c r="U123" s="36"/>
      <c r="V123" s="36"/>
      <c r="W123" s="36"/>
      <c r="X123" s="253"/>
    </row>
    <row r="124" spans="1:24" x14ac:dyDescent="0.2">
      <c r="A124" s="253"/>
      <c r="B124" s="34"/>
      <c r="C124" s="37"/>
      <c r="D124" s="36"/>
      <c r="E124" s="36"/>
      <c r="F124" s="36"/>
      <c r="G124" s="36"/>
      <c r="H124" s="36"/>
      <c r="I124" s="36"/>
      <c r="J124" s="36"/>
      <c r="K124" s="36"/>
      <c r="L124" s="36"/>
      <c r="M124" s="36"/>
      <c r="N124" s="36"/>
      <c r="O124" s="36"/>
      <c r="P124" s="36"/>
      <c r="Q124" s="36"/>
      <c r="R124" s="36"/>
      <c r="S124" s="36"/>
      <c r="T124" s="36"/>
      <c r="U124" s="36"/>
      <c r="V124" s="36"/>
      <c r="W124" s="36"/>
      <c r="X124" s="253"/>
    </row>
    <row r="125" spans="1:24" x14ac:dyDescent="0.2">
      <c r="A125" s="253"/>
      <c r="B125" s="34"/>
      <c r="C125" s="37"/>
      <c r="D125" s="36"/>
      <c r="E125" s="36"/>
      <c r="F125" s="36"/>
      <c r="G125" s="36"/>
      <c r="H125" s="36"/>
      <c r="I125" s="36"/>
      <c r="J125" s="36"/>
      <c r="K125" s="36"/>
      <c r="L125" s="36"/>
      <c r="M125" s="36"/>
      <c r="N125" s="36"/>
      <c r="O125" s="36"/>
      <c r="P125" s="36"/>
      <c r="Q125" s="36"/>
      <c r="R125" s="36"/>
      <c r="S125" s="36"/>
      <c r="T125" s="36"/>
      <c r="U125" s="36"/>
      <c r="V125" s="36"/>
      <c r="W125" s="36"/>
      <c r="X125" s="253"/>
    </row>
    <row r="126" spans="1:24" x14ac:dyDescent="0.2">
      <c r="A126" s="253"/>
      <c r="B126" s="34"/>
      <c r="C126" s="45"/>
      <c r="D126" s="36"/>
      <c r="E126" s="36"/>
      <c r="F126" s="36"/>
      <c r="G126" s="36"/>
      <c r="H126" s="36"/>
      <c r="I126" s="36"/>
      <c r="J126" s="36"/>
      <c r="K126" s="36"/>
      <c r="L126" s="36"/>
      <c r="M126" s="36"/>
      <c r="N126" s="36"/>
      <c r="O126" s="36"/>
      <c r="P126" s="36"/>
      <c r="Q126" s="36"/>
      <c r="R126" s="36"/>
      <c r="S126" s="36"/>
      <c r="T126" s="36"/>
      <c r="U126" s="36"/>
      <c r="V126" s="36"/>
      <c r="W126" s="36"/>
      <c r="X126" s="253"/>
    </row>
    <row r="127" spans="1:24" x14ac:dyDescent="0.2">
      <c r="A127" s="253"/>
      <c r="B127" s="34"/>
      <c r="C127" s="37"/>
      <c r="D127" s="36"/>
      <c r="E127" s="36"/>
      <c r="F127" s="36"/>
      <c r="G127" s="36"/>
      <c r="H127" s="36"/>
      <c r="I127" s="36"/>
      <c r="J127" s="36"/>
      <c r="K127" s="36"/>
      <c r="L127" s="36"/>
      <c r="M127" s="36"/>
      <c r="N127" s="36"/>
      <c r="O127" s="36"/>
      <c r="P127" s="36"/>
      <c r="Q127" s="36"/>
      <c r="R127" s="36"/>
      <c r="S127" s="36"/>
      <c r="T127" s="36"/>
      <c r="U127" s="36"/>
      <c r="V127" s="36"/>
      <c r="W127" s="36"/>
      <c r="X127" s="253"/>
    </row>
    <row r="128" spans="1:24" x14ac:dyDescent="0.2">
      <c r="A128" s="253"/>
      <c r="B128" s="34"/>
      <c r="C128" s="37"/>
      <c r="D128" s="36"/>
      <c r="E128" s="36"/>
      <c r="F128" s="36"/>
      <c r="G128" s="36"/>
      <c r="H128" s="36"/>
      <c r="I128" s="36"/>
      <c r="J128" s="36"/>
      <c r="K128" s="36"/>
      <c r="L128" s="36"/>
      <c r="M128" s="36"/>
      <c r="N128" s="36"/>
      <c r="O128" s="36"/>
      <c r="P128" s="36"/>
      <c r="Q128" s="36"/>
      <c r="R128" s="36"/>
      <c r="S128" s="36"/>
      <c r="T128" s="36"/>
      <c r="U128" s="36"/>
      <c r="V128" s="36"/>
      <c r="W128" s="36"/>
      <c r="X128" s="253"/>
    </row>
    <row r="129" spans="1:24" x14ac:dyDescent="0.2">
      <c r="A129" s="253"/>
      <c r="B129" s="34"/>
      <c r="C129" s="37"/>
      <c r="D129" s="36"/>
      <c r="E129" s="36"/>
      <c r="F129" s="36"/>
      <c r="G129" s="36"/>
      <c r="H129" s="36"/>
      <c r="I129" s="36"/>
      <c r="J129" s="36"/>
      <c r="K129" s="36"/>
      <c r="L129" s="36"/>
      <c r="M129" s="36"/>
      <c r="N129" s="36"/>
      <c r="O129" s="36"/>
      <c r="P129" s="36"/>
      <c r="Q129" s="36"/>
      <c r="R129" s="36"/>
      <c r="S129" s="36"/>
      <c r="T129" s="36"/>
      <c r="U129" s="36"/>
      <c r="V129" s="36"/>
      <c r="W129" s="36"/>
      <c r="X129" s="253"/>
    </row>
    <row r="130" spans="1:24" x14ac:dyDescent="0.2">
      <c r="A130" s="253"/>
      <c r="B130" s="34"/>
      <c r="C130" s="37"/>
      <c r="D130" s="36"/>
      <c r="E130" s="36"/>
      <c r="F130" s="36"/>
      <c r="G130" s="36"/>
      <c r="H130" s="36"/>
      <c r="I130" s="36"/>
      <c r="J130" s="36"/>
      <c r="K130" s="36"/>
      <c r="L130" s="36"/>
      <c r="M130" s="36"/>
      <c r="N130" s="36"/>
      <c r="O130" s="36"/>
      <c r="P130" s="36"/>
      <c r="Q130" s="36"/>
      <c r="R130" s="36"/>
      <c r="S130" s="36"/>
      <c r="T130" s="36"/>
      <c r="U130" s="36"/>
      <c r="V130" s="36"/>
      <c r="W130" s="36"/>
      <c r="X130" s="253"/>
    </row>
    <row r="131" spans="1:24" x14ac:dyDescent="0.2">
      <c r="A131" s="253"/>
      <c r="B131" s="34"/>
      <c r="C131" s="37"/>
      <c r="D131" s="36"/>
      <c r="E131" s="36"/>
      <c r="F131" s="36"/>
      <c r="G131" s="36"/>
      <c r="H131" s="36"/>
      <c r="I131" s="36"/>
      <c r="J131" s="36"/>
      <c r="K131" s="36"/>
      <c r="L131" s="36"/>
      <c r="M131" s="36"/>
      <c r="N131" s="36"/>
      <c r="O131" s="36"/>
      <c r="P131" s="36"/>
      <c r="Q131" s="36"/>
      <c r="R131" s="36"/>
      <c r="S131" s="36"/>
      <c r="T131" s="36"/>
      <c r="U131" s="36"/>
      <c r="V131" s="36"/>
      <c r="W131" s="36"/>
      <c r="X131" s="253"/>
    </row>
    <row r="132" spans="1:24" x14ac:dyDescent="0.2">
      <c r="A132" s="253"/>
      <c r="B132" s="34"/>
      <c r="C132" s="37"/>
      <c r="D132" s="36"/>
      <c r="E132" s="36"/>
      <c r="F132" s="36"/>
      <c r="G132" s="36"/>
      <c r="H132" s="36"/>
      <c r="I132" s="36"/>
      <c r="J132" s="36"/>
      <c r="K132" s="36"/>
      <c r="L132" s="36"/>
      <c r="M132" s="36"/>
      <c r="N132" s="36"/>
      <c r="O132" s="36"/>
      <c r="P132" s="36"/>
      <c r="Q132" s="36"/>
      <c r="R132" s="36"/>
      <c r="S132" s="36"/>
      <c r="T132" s="36"/>
      <c r="U132" s="36"/>
      <c r="V132" s="36"/>
      <c r="W132" s="36"/>
      <c r="X132" s="253"/>
    </row>
    <row r="133" spans="1:24" x14ac:dyDescent="0.2">
      <c r="A133" s="253"/>
      <c r="B133" s="34"/>
      <c r="C133" s="37"/>
      <c r="D133" s="36"/>
      <c r="E133" s="36"/>
      <c r="F133" s="36"/>
      <c r="G133" s="36"/>
      <c r="H133" s="36"/>
      <c r="I133" s="36"/>
      <c r="J133" s="36"/>
      <c r="K133" s="36"/>
      <c r="L133" s="36"/>
      <c r="M133" s="36"/>
      <c r="N133" s="36"/>
      <c r="O133" s="36"/>
      <c r="P133" s="36"/>
      <c r="Q133" s="36"/>
      <c r="R133" s="36"/>
      <c r="S133" s="36"/>
      <c r="T133" s="36"/>
      <c r="U133" s="36"/>
      <c r="V133" s="36"/>
      <c r="W133" s="36"/>
      <c r="X133" s="253"/>
    </row>
    <row r="134" spans="1:24" x14ac:dyDescent="0.2">
      <c r="A134" s="253"/>
      <c r="B134" s="34"/>
      <c r="C134" s="37"/>
      <c r="D134" s="36"/>
      <c r="E134" s="36"/>
      <c r="F134" s="36"/>
      <c r="G134" s="36"/>
      <c r="H134" s="36"/>
      <c r="I134" s="36"/>
      <c r="J134" s="36"/>
      <c r="K134" s="36"/>
      <c r="L134" s="36"/>
      <c r="M134" s="36"/>
      <c r="N134" s="36"/>
      <c r="O134" s="36"/>
      <c r="P134" s="36"/>
      <c r="Q134" s="36"/>
      <c r="R134" s="36"/>
      <c r="S134" s="36"/>
      <c r="T134" s="36"/>
      <c r="U134" s="36"/>
      <c r="V134" s="36"/>
      <c r="W134" s="36"/>
      <c r="X134" s="253"/>
    </row>
    <row r="135" spans="1:24" x14ac:dyDescent="0.2">
      <c r="A135" s="253"/>
      <c r="B135" s="34"/>
      <c r="C135" s="37"/>
      <c r="D135" s="36"/>
      <c r="E135" s="36"/>
      <c r="F135" s="36"/>
      <c r="G135" s="36"/>
      <c r="H135" s="36"/>
      <c r="I135" s="36"/>
      <c r="J135" s="36"/>
      <c r="K135" s="36"/>
      <c r="L135" s="36"/>
      <c r="M135" s="36"/>
      <c r="N135" s="36"/>
      <c r="O135" s="36"/>
      <c r="P135" s="36"/>
      <c r="Q135" s="36"/>
      <c r="R135" s="36"/>
      <c r="S135" s="36"/>
      <c r="T135" s="36"/>
      <c r="U135" s="36"/>
      <c r="V135" s="36"/>
      <c r="W135" s="36"/>
      <c r="X135" s="253"/>
    </row>
    <row r="136" spans="1:24" x14ac:dyDescent="0.2">
      <c r="A136" s="253"/>
      <c r="B136" s="34"/>
      <c r="C136" s="37"/>
      <c r="D136" s="36"/>
      <c r="E136" s="36"/>
      <c r="F136" s="36"/>
      <c r="G136" s="36"/>
      <c r="H136" s="36"/>
      <c r="I136" s="36"/>
      <c r="J136" s="36"/>
      <c r="K136" s="36"/>
      <c r="L136" s="36"/>
      <c r="M136" s="36"/>
      <c r="N136" s="36"/>
      <c r="O136" s="36"/>
      <c r="P136" s="36"/>
      <c r="Q136" s="36"/>
      <c r="R136" s="36"/>
      <c r="S136" s="36"/>
      <c r="T136" s="36"/>
      <c r="U136" s="36"/>
      <c r="V136" s="36"/>
      <c r="W136" s="36"/>
      <c r="X136" s="253"/>
    </row>
    <row r="137" spans="1:24" x14ac:dyDescent="0.2">
      <c r="A137" s="253"/>
      <c r="B137" s="34"/>
      <c r="C137" s="37"/>
      <c r="D137" s="36"/>
      <c r="E137" s="36"/>
      <c r="F137" s="36"/>
      <c r="G137" s="36"/>
      <c r="H137" s="36"/>
      <c r="I137" s="36"/>
      <c r="J137" s="36"/>
      <c r="K137" s="36"/>
      <c r="L137" s="36"/>
      <c r="M137" s="36"/>
      <c r="N137" s="36"/>
      <c r="O137" s="36"/>
      <c r="P137" s="36"/>
      <c r="Q137" s="36"/>
      <c r="R137" s="36"/>
      <c r="S137" s="36"/>
      <c r="T137" s="36"/>
      <c r="U137" s="36"/>
      <c r="V137" s="36"/>
      <c r="W137" s="36"/>
      <c r="X137" s="253"/>
    </row>
    <row r="138" spans="1:24" x14ac:dyDescent="0.2">
      <c r="A138" s="253"/>
      <c r="B138" s="34"/>
      <c r="C138" s="37"/>
      <c r="D138" s="36"/>
      <c r="E138" s="36"/>
      <c r="F138" s="36"/>
      <c r="G138" s="36"/>
      <c r="H138" s="36"/>
      <c r="I138" s="36"/>
      <c r="J138" s="36"/>
      <c r="K138" s="36"/>
      <c r="L138" s="36"/>
      <c r="M138" s="36"/>
      <c r="N138" s="36"/>
      <c r="O138" s="36"/>
      <c r="P138" s="36"/>
      <c r="Q138" s="36"/>
      <c r="R138" s="36"/>
      <c r="S138" s="36"/>
      <c r="T138" s="36"/>
      <c r="U138" s="36"/>
      <c r="V138" s="36"/>
      <c r="W138" s="36"/>
      <c r="X138" s="253"/>
    </row>
    <row r="139" spans="1:24" x14ac:dyDescent="0.2">
      <c r="A139" s="253"/>
      <c r="B139" s="34"/>
      <c r="C139" s="37"/>
      <c r="D139" s="36"/>
      <c r="E139" s="36"/>
      <c r="F139" s="36"/>
      <c r="G139" s="36"/>
      <c r="H139" s="36"/>
      <c r="I139" s="36"/>
      <c r="J139" s="36"/>
      <c r="K139" s="36"/>
      <c r="L139" s="36"/>
      <c r="M139" s="36"/>
      <c r="N139" s="36"/>
      <c r="O139" s="36"/>
      <c r="P139" s="36"/>
      <c r="Q139" s="36"/>
      <c r="R139" s="36"/>
      <c r="S139" s="36"/>
      <c r="T139" s="36"/>
      <c r="U139" s="36"/>
      <c r="V139" s="36"/>
      <c r="W139" s="36"/>
      <c r="X139" s="253"/>
    </row>
    <row r="140" spans="1:24" x14ac:dyDescent="0.2">
      <c r="A140" s="253"/>
      <c r="B140" s="34"/>
      <c r="C140" s="37"/>
      <c r="D140" s="36"/>
      <c r="E140" s="36"/>
      <c r="F140" s="36"/>
      <c r="G140" s="36"/>
      <c r="H140" s="36"/>
      <c r="I140" s="36"/>
      <c r="J140" s="36"/>
      <c r="K140" s="36"/>
      <c r="L140" s="36"/>
      <c r="M140" s="36"/>
      <c r="N140" s="36"/>
      <c r="O140" s="36"/>
      <c r="P140" s="36"/>
      <c r="Q140" s="36"/>
      <c r="R140" s="36"/>
      <c r="S140" s="36"/>
      <c r="T140" s="36"/>
      <c r="U140" s="36"/>
      <c r="V140" s="36"/>
      <c r="W140" s="36"/>
      <c r="X140" s="253"/>
    </row>
    <row r="141" spans="1:24" x14ac:dyDescent="0.2">
      <c r="A141" s="253"/>
      <c r="B141" s="34"/>
      <c r="C141" s="37"/>
      <c r="D141" s="36"/>
      <c r="E141" s="36"/>
      <c r="F141" s="36"/>
      <c r="G141" s="36"/>
      <c r="H141" s="36"/>
      <c r="I141" s="36"/>
      <c r="J141" s="36"/>
      <c r="K141" s="36"/>
      <c r="L141" s="36"/>
      <c r="M141" s="36"/>
      <c r="N141" s="36"/>
      <c r="O141" s="36"/>
      <c r="P141" s="36"/>
      <c r="Q141" s="36"/>
      <c r="R141" s="36"/>
      <c r="S141" s="36"/>
      <c r="T141" s="36"/>
      <c r="U141" s="36"/>
      <c r="V141" s="36"/>
      <c r="W141" s="36"/>
      <c r="X141" s="253"/>
    </row>
    <row r="142" spans="1:24" x14ac:dyDescent="0.2">
      <c r="A142" s="253"/>
      <c r="B142" s="34"/>
      <c r="C142" s="37"/>
      <c r="D142" s="36"/>
      <c r="E142" s="36"/>
      <c r="F142" s="36"/>
      <c r="G142" s="36"/>
      <c r="H142" s="36"/>
      <c r="I142" s="36"/>
      <c r="J142" s="36"/>
      <c r="K142" s="36"/>
      <c r="L142" s="36"/>
      <c r="M142" s="36"/>
      <c r="N142" s="36"/>
      <c r="O142" s="36"/>
      <c r="P142" s="36"/>
      <c r="Q142" s="36"/>
      <c r="R142" s="36"/>
      <c r="S142" s="36"/>
      <c r="T142" s="36"/>
      <c r="U142" s="36"/>
      <c r="V142" s="36"/>
      <c r="W142" s="36"/>
      <c r="X142" s="253"/>
    </row>
    <row r="143" spans="1:24" x14ac:dyDescent="0.2">
      <c r="A143" s="253"/>
      <c r="B143" s="34"/>
      <c r="C143" s="37"/>
      <c r="D143" s="36"/>
      <c r="E143" s="36"/>
      <c r="F143" s="36"/>
      <c r="G143" s="36"/>
      <c r="H143" s="36"/>
      <c r="I143" s="36"/>
      <c r="J143" s="36"/>
      <c r="K143" s="36"/>
      <c r="L143" s="36"/>
      <c r="M143" s="36"/>
      <c r="N143" s="36"/>
      <c r="O143" s="36"/>
      <c r="P143" s="36"/>
      <c r="Q143" s="36"/>
      <c r="R143" s="36"/>
      <c r="S143" s="36"/>
      <c r="T143" s="36"/>
      <c r="U143" s="36"/>
      <c r="V143" s="36"/>
      <c r="W143" s="36"/>
      <c r="X143" s="253"/>
    </row>
    <row r="144" spans="1:24" x14ac:dyDescent="0.2">
      <c r="A144" s="253"/>
      <c r="B144" s="34"/>
      <c r="C144" s="37"/>
      <c r="D144" s="36"/>
      <c r="E144" s="36"/>
      <c r="F144" s="36"/>
      <c r="G144" s="36"/>
      <c r="H144" s="36"/>
      <c r="I144" s="36"/>
      <c r="J144" s="36"/>
      <c r="K144" s="36"/>
      <c r="L144" s="36"/>
      <c r="M144" s="36"/>
      <c r="N144" s="36"/>
      <c r="O144" s="36"/>
      <c r="P144" s="36"/>
      <c r="Q144" s="36"/>
      <c r="R144" s="36"/>
      <c r="S144" s="36"/>
      <c r="T144" s="36"/>
      <c r="U144" s="36"/>
      <c r="V144" s="36"/>
      <c r="W144" s="36"/>
      <c r="X144" s="253"/>
    </row>
    <row r="145" spans="1:24" x14ac:dyDescent="0.2">
      <c r="A145" s="253"/>
      <c r="B145" s="34"/>
      <c r="C145" s="37"/>
      <c r="D145" s="36"/>
      <c r="E145" s="36"/>
      <c r="F145" s="36"/>
      <c r="G145" s="36"/>
      <c r="H145" s="36"/>
      <c r="I145" s="36"/>
      <c r="J145" s="36"/>
      <c r="K145" s="36"/>
      <c r="L145" s="36"/>
      <c r="M145" s="36"/>
      <c r="N145" s="36"/>
      <c r="O145" s="36"/>
      <c r="P145" s="36"/>
      <c r="Q145" s="36"/>
      <c r="R145" s="36"/>
      <c r="S145" s="36"/>
      <c r="T145" s="36"/>
      <c r="U145" s="36"/>
      <c r="V145" s="36"/>
      <c r="W145" s="36"/>
      <c r="X145" s="253"/>
    </row>
    <row r="146" spans="1:24" x14ac:dyDescent="0.2">
      <c r="A146" s="253"/>
      <c r="B146" s="34"/>
      <c r="C146" s="37"/>
      <c r="D146" s="36"/>
      <c r="E146" s="36"/>
      <c r="F146" s="36"/>
      <c r="G146" s="36"/>
      <c r="H146" s="36"/>
      <c r="I146" s="36"/>
      <c r="J146" s="36"/>
      <c r="K146" s="36"/>
      <c r="L146" s="36"/>
      <c r="M146" s="36"/>
      <c r="N146" s="36"/>
      <c r="O146" s="36"/>
      <c r="P146" s="36"/>
      <c r="Q146" s="36"/>
      <c r="R146" s="36"/>
      <c r="S146" s="36"/>
      <c r="T146" s="36"/>
      <c r="U146" s="36"/>
      <c r="V146" s="36"/>
      <c r="W146" s="36"/>
      <c r="X146" s="253"/>
    </row>
    <row r="147" spans="1:24" x14ac:dyDescent="0.2">
      <c r="A147" s="253"/>
      <c r="B147" s="34"/>
      <c r="C147" s="37"/>
      <c r="D147" s="36"/>
      <c r="E147" s="36"/>
      <c r="F147" s="36"/>
      <c r="G147" s="36"/>
      <c r="H147" s="36"/>
      <c r="I147" s="36"/>
      <c r="J147" s="36"/>
      <c r="K147" s="36"/>
      <c r="L147" s="36"/>
      <c r="M147" s="36"/>
      <c r="N147" s="36"/>
      <c r="O147" s="36"/>
      <c r="P147" s="36"/>
      <c r="Q147" s="36"/>
      <c r="R147" s="36"/>
      <c r="S147" s="36"/>
      <c r="T147" s="36"/>
      <c r="U147" s="36"/>
      <c r="V147" s="36"/>
      <c r="W147" s="36"/>
      <c r="X147" s="253"/>
    </row>
    <row r="148" spans="1:24" x14ac:dyDescent="0.2">
      <c r="A148" s="253"/>
      <c r="B148" s="34"/>
      <c r="C148" s="37"/>
      <c r="D148" s="36"/>
      <c r="E148" s="36"/>
      <c r="F148" s="36"/>
      <c r="G148" s="36"/>
      <c r="H148" s="36"/>
      <c r="I148" s="36"/>
      <c r="J148" s="36"/>
      <c r="K148" s="36"/>
      <c r="L148" s="36"/>
      <c r="M148" s="36"/>
      <c r="N148" s="36"/>
      <c r="O148" s="36"/>
      <c r="P148" s="36"/>
      <c r="Q148" s="36"/>
      <c r="R148" s="36"/>
      <c r="S148" s="36"/>
      <c r="T148" s="36"/>
      <c r="U148" s="36"/>
      <c r="V148" s="36"/>
      <c r="W148" s="36"/>
      <c r="X148" s="253"/>
    </row>
    <row r="149" spans="1:24" x14ac:dyDescent="0.2">
      <c r="A149" s="253"/>
      <c r="B149" s="34"/>
      <c r="C149" s="37"/>
      <c r="D149" s="36"/>
      <c r="E149" s="36"/>
      <c r="F149" s="36"/>
      <c r="G149" s="36"/>
      <c r="H149" s="36"/>
      <c r="I149" s="36"/>
      <c r="J149" s="36"/>
      <c r="K149" s="36"/>
      <c r="L149" s="36"/>
      <c r="M149" s="36"/>
      <c r="N149" s="36"/>
      <c r="O149" s="36"/>
      <c r="P149" s="36"/>
      <c r="Q149" s="36"/>
      <c r="R149" s="36"/>
      <c r="S149" s="36"/>
      <c r="T149" s="36"/>
      <c r="U149" s="36"/>
      <c r="V149" s="36"/>
      <c r="W149" s="36"/>
      <c r="X149" s="253"/>
    </row>
    <row r="150" spans="1:24" x14ac:dyDescent="0.2">
      <c r="A150" s="253"/>
      <c r="B150" s="34"/>
      <c r="C150" s="37"/>
      <c r="D150" s="36"/>
      <c r="E150" s="36"/>
      <c r="F150" s="36"/>
      <c r="G150" s="36"/>
      <c r="H150" s="36"/>
      <c r="I150" s="36"/>
      <c r="J150" s="36"/>
      <c r="K150" s="36"/>
      <c r="L150" s="36"/>
      <c r="M150" s="36"/>
      <c r="N150" s="36"/>
      <c r="O150" s="36"/>
      <c r="P150" s="36"/>
      <c r="Q150" s="36"/>
      <c r="R150" s="36"/>
      <c r="S150" s="36"/>
      <c r="T150" s="36"/>
      <c r="U150" s="36"/>
      <c r="V150" s="36"/>
      <c r="W150" s="36"/>
      <c r="X150" s="253"/>
    </row>
    <row r="151" spans="1:24" x14ac:dyDescent="0.2">
      <c r="A151" s="253"/>
      <c r="B151" s="34"/>
      <c r="C151" s="37"/>
      <c r="D151" s="36"/>
      <c r="E151" s="36"/>
      <c r="F151" s="36"/>
      <c r="G151" s="36"/>
      <c r="H151" s="36"/>
      <c r="I151" s="36"/>
      <c r="J151" s="36"/>
      <c r="K151" s="36"/>
      <c r="L151" s="36"/>
      <c r="M151" s="36"/>
      <c r="N151" s="36"/>
      <c r="O151" s="36"/>
      <c r="P151" s="36"/>
      <c r="Q151" s="36"/>
      <c r="R151" s="36"/>
      <c r="S151" s="36"/>
      <c r="T151" s="36"/>
      <c r="U151" s="36"/>
      <c r="V151" s="36"/>
      <c r="W151" s="36"/>
      <c r="X151" s="253"/>
    </row>
    <row r="152" spans="1:24" x14ac:dyDescent="0.2">
      <c r="A152" s="253"/>
      <c r="B152" s="34"/>
      <c r="C152" s="37"/>
      <c r="D152" s="36"/>
      <c r="E152" s="36"/>
      <c r="F152" s="36"/>
      <c r="G152" s="36"/>
      <c r="H152" s="36"/>
      <c r="I152" s="36"/>
      <c r="J152" s="36"/>
      <c r="K152" s="36"/>
      <c r="L152" s="36"/>
      <c r="M152" s="36"/>
      <c r="N152" s="36"/>
      <c r="O152" s="36"/>
      <c r="P152" s="36"/>
      <c r="Q152" s="36"/>
      <c r="R152" s="36"/>
      <c r="S152" s="36"/>
      <c r="T152" s="36"/>
      <c r="U152" s="36"/>
      <c r="V152" s="36"/>
      <c r="W152" s="36"/>
      <c r="X152" s="253"/>
    </row>
    <row r="153" spans="1:24" x14ac:dyDescent="0.2">
      <c r="A153" s="253"/>
      <c r="B153" s="34"/>
      <c r="C153" s="46"/>
      <c r="D153" s="36"/>
      <c r="E153" s="36"/>
      <c r="F153" s="36"/>
      <c r="G153" s="36"/>
      <c r="H153" s="36"/>
      <c r="I153" s="36"/>
      <c r="J153" s="36"/>
      <c r="K153" s="36"/>
      <c r="L153" s="36"/>
      <c r="M153" s="36"/>
      <c r="N153" s="36"/>
      <c r="O153" s="36"/>
      <c r="P153" s="36"/>
      <c r="Q153" s="36"/>
      <c r="R153" s="36"/>
      <c r="S153" s="36"/>
      <c r="T153" s="36"/>
      <c r="U153" s="36"/>
      <c r="V153" s="36"/>
      <c r="W153" s="36"/>
      <c r="X153" s="253"/>
    </row>
    <row r="154" spans="1:24" x14ac:dyDescent="0.2">
      <c r="A154" s="253"/>
      <c r="B154" s="34"/>
      <c r="C154" s="47"/>
      <c r="D154" s="42"/>
      <c r="E154" s="42"/>
      <c r="F154" s="42"/>
      <c r="G154" s="42"/>
      <c r="H154" s="42"/>
      <c r="I154" s="42"/>
      <c r="J154" s="42"/>
      <c r="K154" s="42"/>
      <c r="L154" s="42"/>
      <c r="M154" s="42"/>
      <c r="N154" s="42"/>
      <c r="O154" s="42"/>
      <c r="P154" s="42"/>
      <c r="Q154" s="42"/>
      <c r="R154" s="42"/>
      <c r="S154" s="42"/>
      <c r="T154" s="42"/>
      <c r="U154" s="42"/>
      <c r="V154" s="42"/>
      <c r="W154" s="42"/>
      <c r="X154" s="253"/>
    </row>
    <row r="155" spans="1:24" x14ac:dyDescent="0.2">
      <c r="A155" s="253"/>
      <c r="B155" s="34"/>
      <c r="C155" s="47"/>
      <c r="D155" s="42"/>
      <c r="E155" s="42"/>
      <c r="F155" s="42"/>
      <c r="G155" s="42"/>
      <c r="H155" s="42"/>
      <c r="I155" s="42"/>
      <c r="J155" s="42"/>
      <c r="K155" s="42"/>
      <c r="L155" s="42"/>
      <c r="M155" s="42"/>
      <c r="N155" s="42"/>
      <c r="O155" s="42"/>
      <c r="P155" s="42"/>
      <c r="Q155" s="42"/>
      <c r="R155" s="42"/>
      <c r="S155" s="42"/>
      <c r="T155" s="42"/>
      <c r="U155" s="42"/>
      <c r="V155" s="42"/>
      <c r="W155" s="42"/>
      <c r="X155" s="253"/>
    </row>
    <row r="156" spans="1:24" x14ac:dyDescent="0.2">
      <c r="A156" s="253"/>
      <c r="B156" s="34"/>
      <c r="C156" s="47"/>
      <c r="D156" s="42"/>
      <c r="E156" s="42"/>
      <c r="F156" s="42"/>
      <c r="G156" s="42"/>
      <c r="H156" s="42"/>
      <c r="I156" s="42"/>
      <c r="J156" s="42"/>
      <c r="K156" s="42"/>
      <c r="L156" s="42"/>
      <c r="M156" s="42"/>
      <c r="N156" s="42"/>
      <c r="O156" s="42"/>
      <c r="P156" s="42"/>
      <c r="Q156" s="42"/>
      <c r="R156" s="42"/>
      <c r="S156" s="42"/>
      <c r="T156" s="42"/>
      <c r="U156" s="42"/>
      <c r="V156" s="42"/>
      <c r="W156" s="42"/>
      <c r="X156" s="253"/>
    </row>
    <row r="157" spans="1:24" x14ac:dyDescent="0.2">
      <c r="A157" s="253"/>
      <c r="B157" s="34"/>
      <c r="C157" s="47"/>
      <c r="D157" s="42"/>
      <c r="E157" s="42"/>
      <c r="F157" s="42"/>
      <c r="G157" s="42"/>
      <c r="H157" s="42"/>
      <c r="I157" s="42"/>
      <c r="J157" s="42"/>
      <c r="K157" s="42"/>
      <c r="L157" s="42"/>
      <c r="M157" s="42"/>
      <c r="N157" s="42"/>
      <c r="O157" s="42"/>
      <c r="P157" s="42"/>
      <c r="Q157" s="42"/>
      <c r="R157" s="42"/>
      <c r="S157" s="42"/>
      <c r="T157" s="42"/>
      <c r="U157" s="42"/>
      <c r="V157" s="42"/>
      <c r="W157" s="42"/>
      <c r="X157" s="253"/>
    </row>
    <row r="158" spans="1:24" x14ac:dyDescent="0.2">
      <c r="A158" s="253"/>
      <c r="B158" s="34"/>
      <c r="C158" s="47"/>
      <c r="D158" s="42"/>
      <c r="E158" s="42"/>
      <c r="F158" s="42"/>
      <c r="G158" s="42"/>
      <c r="H158" s="42"/>
      <c r="I158" s="42"/>
      <c r="J158" s="42"/>
      <c r="K158" s="42"/>
      <c r="L158" s="42"/>
      <c r="M158" s="42"/>
      <c r="N158" s="42"/>
      <c r="O158" s="42"/>
      <c r="P158" s="42"/>
      <c r="Q158" s="42"/>
      <c r="R158" s="42"/>
      <c r="S158" s="42"/>
      <c r="T158" s="42"/>
      <c r="U158" s="42"/>
      <c r="V158" s="42"/>
      <c r="W158" s="42"/>
      <c r="X158" s="253"/>
    </row>
    <row r="159" spans="1:24" x14ac:dyDescent="0.2">
      <c r="A159" s="253"/>
      <c r="B159" s="34"/>
      <c r="C159" s="47"/>
      <c r="D159" s="42"/>
      <c r="E159" s="42"/>
      <c r="F159" s="42"/>
      <c r="G159" s="42"/>
      <c r="H159" s="42"/>
      <c r="I159" s="42"/>
      <c r="J159" s="42"/>
      <c r="K159" s="42"/>
      <c r="L159" s="42"/>
      <c r="M159" s="42"/>
      <c r="N159" s="42"/>
      <c r="O159" s="42"/>
      <c r="P159" s="42"/>
      <c r="Q159" s="42"/>
      <c r="R159" s="42"/>
      <c r="S159" s="42"/>
      <c r="T159" s="42"/>
      <c r="U159" s="42"/>
      <c r="V159" s="42"/>
      <c r="W159" s="42"/>
      <c r="X159" s="253"/>
    </row>
    <row r="160" spans="1:24" x14ac:dyDescent="0.2">
      <c r="A160" s="253"/>
      <c r="B160" s="34"/>
      <c r="C160" s="47"/>
      <c r="D160" s="42"/>
      <c r="E160" s="42"/>
      <c r="F160" s="42"/>
      <c r="G160" s="42"/>
      <c r="H160" s="42"/>
      <c r="I160" s="42"/>
      <c r="J160" s="42"/>
      <c r="K160" s="42"/>
      <c r="L160" s="42"/>
      <c r="M160" s="42"/>
      <c r="N160" s="42"/>
      <c r="O160" s="42"/>
      <c r="P160" s="42"/>
      <c r="Q160" s="42"/>
      <c r="R160" s="42"/>
      <c r="S160" s="42"/>
      <c r="T160" s="42"/>
      <c r="U160" s="42"/>
      <c r="V160" s="42"/>
      <c r="W160" s="42"/>
      <c r="X160" s="253"/>
    </row>
    <row r="161" spans="1:24" x14ac:dyDescent="0.2">
      <c r="A161" s="253"/>
      <c r="B161" s="34"/>
      <c r="C161" s="47"/>
      <c r="D161" s="42"/>
      <c r="E161" s="42"/>
      <c r="F161" s="42"/>
      <c r="G161" s="42"/>
      <c r="H161" s="42"/>
      <c r="I161" s="42"/>
      <c r="J161" s="42"/>
      <c r="K161" s="42"/>
      <c r="L161" s="42"/>
      <c r="M161" s="42"/>
      <c r="N161" s="42"/>
      <c r="O161" s="42"/>
      <c r="P161" s="42"/>
      <c r="Q161" s="42"/>
      <c r="R161" s="42"/>
      <c r="S161" s="42"/>
      <c r="T161" s="42"/>
      <c r="U161" s="42"/>
      <c r="V161" s="42"/>
      <c r="W161" s="42"/>
      <c r="X161" s="253"/>
    </row>
    <row r="162" spans="1:24" x14ac:dyDescent="0.2">
      <c r="A162" s="253"/>
      <c r="B162" s="34"/>
      <c r="C162" s="47"/>
      <c r="D162" s="42"/>
      <c r="E162" s="42"/>
      <c r="F162" s="42"/>
      <c r="G162" s="42"/>
      <c r="H162" s="42"/>
      <c r="I162" s="42"/>
      <c r="J162" s="42"/>
      <c r="K162" s="42"/>
      <c r="L162" s="42"/>
      <c r="M162" s="42"/>
      <c r="N162" s="42"/>
      <c r="O162" s="42"/>
      <c r="P162" s="42"/>
      <c r="Q162" s="42"/>
      <c r="R162" s="42"/>
      <c r="S162" s="42"/>
      <c r="T162" s="42"/>
      <c r="U162" s="42"/>
      <c r="V162" s="42"/>
      <c r="W162" s="42"/>
      <c r="X162" s="253"/>
    </row>
    <row r="163" spans="1:24" x14ac:dyDescent="0.2">
      <c r="A163" s="253"/>
      <c r="B163" s="34"/>
      <c r="C163" s="47"/>
      <c r="D163" s="42"/>
      <c r="E163" s="42"/>
      <c r="F163" s="42"/>
      <c r="G163" s="42"/>
      <c r="H163" s="42"/>
      <c r="I163" s="42"/>
      <c r="J163" s="42"/>
      <c r="K163" s="42"/>
      <c r="L163" s="42"/>
      <c r="M163" s="42"/>
      <c r="N163" s="42"/>
      <c r="O163" s="42"/>
      <c r="P163" s="42"/>
      <c r="Q163" s="42"/>
      <c r="R163" s="42"/>
      <c r="S163" s="42"/>
      <c r="T163" s="42"/>
      <c r="U163" s="42"/>
      <c r="V163" s="42"/>
      <c r="W163" s="42"/>
      <c r="X163" s="253"/>
    </row>
    <row r="164" spans="1:24" x14ac:dyDescent="0.2">
      <c r="A164" s="253"/>
      <c r="B164" s="34"/>
      <c r="C164" s="47"/>
      <c r="D164" s="42"/>
      <c r="E164" s="42"/>
      <c r="F164" s="42"/>
      <c r="G164" s="42"/>
      <c r="H164" s="42"/>
      <c r="I164" s="42"/>
      <c r="J164" s="42"/>
      <c r="K164" s="42"/>
      <c r="L164" s="42"/>
      <c r="M164" s="42"/>
      <c r="N164" s="42"/>
      <c r="O164" s="42"/>
      <c r="P164" s="42"/>
      <c r="Q164" s="42"/>
      <c r="R164" s="42"/>
      <c r="S164" s="42"/>
      <c r="T164" s="42"/>
      <c r="U164" s="42"/>
      <c r="V164" s="42"/>
      <c r="W164" s="42"/>
      <c r="X164" s="253"/>
    </row>
    <row r="165" spans="1:24" x14ac:dyDescent="0.2">
      <c r="A165" s="253"/>
      <c r="B165" s="34"/>
      <c r="C165" s="47"/>
      <c r="D165" s="42"/>
      <c r="E165" s="42"/>
      <c r="F165" s="42"/>
      <c r="G165" s="42"/>
      <c r="H165" s="42"/>
      <c r="I165" s="42"/>
      <c r="J165" s="42"/>
      <c r="K165" s="42"/>
      <c r="L165" s="42"/>
      <c r="M165" s="42"/>
      <c r="N165" s="42"/>
      <c r="O165" s="42"/>
      <c r="P165" s="42"/>
      <c r="Q165" s="42"/>
      <c r="R165" s="42"/>
      <c r="S165" s="42"/>
      <c r="T165" s="42"/>
      <c r="U165" s="42"/>
      <c r="V165" s="42"/>
      <c r="W165" s="42"/>
      <c r="X165" s="253"/>
    </row>
    <row r="166" spans="1:24" x14ac:dyDescent="0.2">
      <c r="A166" s="253"/>
      <c r="B166" s="34"/>
      <c r="C166" s="47"/>
      <c r="D166" s="42"/>
      <c r="E166" s="42"/>
      <c r="F166" s="42"/>
      <c r="G166" s="42"/>
      <c r="H166" s="42"/>
      <c r="I166" s="42"/>
      <c r="J166" s="42"/>
      <c r="K166" s="42"/>
      <c r="L166" s="42"/>
      <c r="M166" s="42"/>
      <c r="N166" s="42"/>
      <c r="O166" s="42"/>
      <c r="P166" s="42"/>
      <c r="Q166" s="42"/>
      <c r="R166" s="42"/>
      <c r="S166" s="42"/>
      <c r="T166" s="42"/>
      <c r="U166" s="42"/>
      <c r="V166" s="42"/>
      <c r="W166" s="42"/>
      <c r="X166" s="253"/>
    </row>
    <row r="167" spans="1:24" x14ac:dyDescent="0.2">
      <c r="A167" s="253"/>
      <c r="B167" s="34"/>
      <c r="C167" s="47"/>
      <c r="D167" s="42"/>
      <c r="E167" s="42"/>
      <c r="F167" s="42"/>
      <c r="G167" s="42"/>
      <c r="H167" s="42"/>
      <c r="I167" s="42"/>
      <c r="J167" s="42"/>
      <c r="K167" s="42"/>
      <c r="L167" s="42"/>
      <c r="M167" s="42"/>
      <c r="N167" s="42"/>
      <c r="O167" s="42"/>
      <c r="P167" s="42"/>
      <c r="Q167" s="42"/>
      <c r="R167" s="42"/>
      <c r="S167" s="42"/>
      <c r="T167" s="42"/>
      <c r="U167" s="42"/>
      <c r="V167" s="42"/>
      <c r="W167" s="42"/>
      <c r="X167" s="253"/>
    </row>
    <row r="168" spans="1:24" x14ac:dyDescent="0.2">
      <c r="A168" s="253"/>
      <c r="B168" s="34"/>
      <c r="C168" s="47"/>
      <c r="D168" s="42"/>
      <c r="E168" s="42"/>
      <c r="F168" s="42"/>
      <c r="G168" s="42"/>
      <c r="H168" s="42"/>
      <c r="I168" s="42"/>
      <c r="J168" s="42"/>
      <c r="K168" s="42"/>
      <c r="L168" s="42"/>
      <c r="M168" s="42"/>
      <c r="N168" s="42"/>
      <c r="O168" s="42"/>
      <c r="P168" s="42"/>
      <c r="Q168" s="42"/>
      <c r="R168" s="42"/>
      <c r="S168" s="42"/>
      <c r="T168" s="42"/>
      <c r="U168" s="42"/>
      <c r="V168" s="42"/>
      <c r="W168" s="42"/>
      <c r="X168" s="253"/>
    </row>
    <row r="169" spans="1:24" x14ac:dyDescent="0.2">
      <c r="A169" s="253"/>
      <c r="B169" s="34"/>
      <c r="C169" s="47"/>
      <c r="D169" s="42"/>
      <c r="E169" s="42"/>
      <c r="F169" s="42"/>
      <c r="G169" s="42"/>
      <c r="H169" s="42"/>
      <c r="I169" s="42"/>
      <c r="J169" s="42"/>
      <c r="K169" s="42"/>
      <c r="L169" s="42"/>
      <c r="M169" s="42"/>
      <c r="N169" s="42"/>
      <c r="O169" s="42"/>
      <c r="P169" s="42"/>
      <c r="Q169" s="42"/>
      <c r="R169" s="42"/>
      <c r="S169" s="42"/>
      <c r="T169" s="42"/>
      <c r="U169" s="42"/>
      <c r="V169" s="42"/>
      <c r="W169" s="42"/>
      <c r="X169" s="253"/>
    </row>
    <row r="170" spans="1:24" x14ac:dyDescent="0.2">
      <c r="A170" s="253"/>
      <c r="B170" s="34"/>
      <c r="C170" s="47"/>
      <c r="D170" s="42"/>
      <c r="E170" s="42"/>
      <c r="F170" s="42"/>
      <c r="G170" s="42"/>
      <c r="H170" s="42"/>
      <c r="I170" s="42"/>
      <c r="J170" s="42"/>
      <c r="K170" s="42"/>
      <c r="L170" s="42"/>
      <c r="M170" s="42"/>
      <c r="N170" s="42"/>
      <c r="O170" s="42"/>
      <c r="P170" s="42"/>
      <c r="Q170" s="42"/>
      <c r="R170" s="42"/>
      <c r="S170" s="42"/>
      <c r="T170" s="42"/>
      <c r="U170" s="42"/>
      <c r="V170" s="42"/>
      <c r="W170" s="42"/>
      <c r="X170" s="253"/>
    </row>
    <row r="171" spans="1:24" x14ac:dyDescent="0.2">
      <c r="A171" s="253"/>
      <c r="B171" s="34"/>
      <c r="C171" s="47"/>
      <c r="D171" s="42"/>
      <c r="E171" s="42"/>
      <c r="F171" s="42"/>
      <c r="G171" s="42"/>
      <c r="H171" s="42"/>
      <c r="I171" s="42"/>
      <c r="J171" s="42"/>
      <c r="K171" s="42"/>
      <c r="L171" s="42"/>
      <c r="M171" s="42"/>
      <c r="N171" s="42"/>
      <c r="O171" s="42"/>
      <c r="P171" s="42"/>
      <c r="Q171" s="42"/>
      <c r="R171" s="42"/>
      <c r="S171" s="42"/>
      <c r="T171" s="42"/>
      <c r="U171" s="42"/>
      <c r="V171" s="42"/>
      <c r="W171" s="42"/>
      <c r="X171" s="253"/>
    </row>
    <row r="172" spans="1:24" x14ac:dyDescent="0.2">
      <c r="A172" s="253"/>
      <c r="B172" s="34"/>
      <c r="C172" s="47"/>
      <c r="D172" s="42"/>
      <c r="E172" s="42"/>
      <c r="F172" s="42"/>
      <c r="G172" s="42"/>
      <c r="H172" s="42"/>
      <c r="I172" s="42"/>
      <c r="J172" s="42"/>
      <c r="K172" s="42"/>
      <c r="L172" s="42"/>
      <c r="M172" s="42"/>
      <c r="N172" s="42"/>
      <c r="O172" s="42"/>
      <c r="P172" s="42"/>
      <c r="Q172" s="42"/>
      <c r="R172" s="42"/>
      <c r="S172" s="42"/>
      <c r="T172" s="42"/>
      <c r="U172" s="42"/>
      <c r="V172" s="42"/>
      <c r="W172" s="42"/>
      <c r="X172" s="253"/>
    </row>
    <row r="173" spans="1:24" x14ac:dyDescent="0.2">
      <c r="A173" s="253"/>
      <c r="B173" s="34"/>
      <c r="C173" s="47"/>
      <c r="D173" s="42"/>
      <c r="E173" s="42"/>
      <c r="F173" s="42"/>
      <c r="G173" s="42"/>
      <c r="H173" s="42"/>
      <c r="I173" s="42"/>
      <c r="J173" s="42"/>
      <c r="K173" s="42"/>
      <c r="L173" s="42"/>
      <c r="M173" s="42"/>
      <c r="N173" s="42"/>
      <c r="O173" s="42"/>
      <c r="P173" s="42"/>
      <c r="Q173" s="42"/>
      <c r="R173" s="42"/>
      <c r="S173" s="42"/>
      <c r="T173" s="42"/>
      <c r="U173" s="42"/>
      <c r="V173" s="42"/>
      <c r="W173" s="42"/>
      <c r="X173" s="253"/>
    </row>
    <row r="174" spans="1:24" x14ac:dyDescent="0.2">
      <c r="A174" s="253"/>
      <c r="B174" s="34"/>
      <c r="C174" s="47"/>
      <c r="D174" s="42"/>
      <c r="E174" s="42"/>
      <c r="F174" s="42"/>
      <c r="G174" s="42"/>
      <c r="H174" s="42"/>
      <c r="I174" s="42"/>
      <c r="J174" s="42"/>
      <c r="K174" s="42"/>
      <c r="L174" s="42"/>
      <c r="M174" s="42"/>
      <c r="N174" s="42"/>
      <c r="O174" s="42"/>
      <c r="P174" s="42"/>
      <c r="Q174" s="42"/>
      <c r="R174" s="42"/>
      <c r="S174" s="42"/>
      <c r="T174" s="42"/>
      <c r="U174" s="42"/>
      <c r="V174" s="42"/>
      <c r="W174" s="42"/>
      <c r="X174" s="253"/>
    </row>
    <row r="175" spans="1:24" x14ac:dyDescent="0.2">
      <c r="A175" s="253"/>
      <c r="B175" s="34"/>
      <c r="C175" s="47"/>
      <c r="D175" s="42"/>
      <c r="E175" s="42"/>
      <c r="F175" s="42"/>
      <c r="G175" s="42"/>
      <c r="H175" s="42"/>
      <c r="I175" s="42"/>
      <c r="J175" s="42"/>
      <c r="K175" s="42"/>
      <c r="L175" s="42"/>
      <c r="M175" s="42"/>
      <c r="N175" s="42"/>
      <c r="O175" s="42"/>
      <c r="P175" s="42"/>
      <c r="Q175" s="42"/>
      <c r="R175" s="42"/>
      <c r="S175" s="42"/>
      <c r="T175" s="42"/>
      <c r="U175" s="42"/>
      <c r="V175" s="42"/>
      <c r="W175" s="42"/>
      <c r="X175" s="253"/>
    </row>
    <row r="176" spans="1:24" x14ac:dyDescent="0.2">
      <c r="A176" s="253"/>
      <c r="B176" s="34"/>
      <c r="C176" s="47"/>
      <c r="D176" s="42"/>
      <c r="E176" s="42"/>
      <c r="F176" s="42"/>
      <c r="G176" s="42"/>
      <c r="H176" s="42"/>
      <c r="I176" s="42"/>
      <c r="J176" s="42"/>
      <c r="K176" s="42"/>
      <c r="L176" s="42"/>
      <c r="M176" s="42"/>
      <c r="N176" s="42"/>
      <c r="O176" s="42"/>
      <c r="P176" s="42"/>
      <c r="Q176" s="42"/>
      <c r="R176" s="42"/>
      <c r="S176" s="42"/>
      <c r="T176" s="42"/>
      <c r="U176" s="42"/>
      <c r="V176" s="42"/>
      <c r="W176" s="42"/>
      <c r="X176" s="253"/>
    </row>
    <row r="177" spans="1:24" x14ac:dyDescent="0.2">
      <c r="A177" s="253"/>
      <c r="B177" s="34"/>
      <c r="C177" s="47"/>
      <c r="D177" s="42"/>
      <c r="E177" s="42"/>
      <c r="F177" s="42"/>
      <c r="G177" s="42"/>
      <c r="H177" s="42"/>
      <c r="I177" s="42"/>
      <c r="J177" s="42"/>
      <c r="K177" s="42"/>
      <c r="L177" s="42"/>
      <c r="M177" s="42"/>
      <c r="N177" s="42"/>
      <c r="O177" s="42"/>
      <c r="P177" s="42"/>
      <c r="Q177" s="42"/>
      <c r="R177" s="42"/>
      <c r="S177" s="42"/>
      <c r="T177" s="42"/>
      <c r="U177" s="42"/>
      <c r="V177" s="42"/>
      <c r="W177" s="42"/>
      <c r="X177" s="253"/>
    </row>
    <row r="178" spans="1:24" x14ac:dyDescent="0.2">
      <c r="A178" s="253"/>
      <c r="B178" s="34"/>
      <c r="C178" s="47"/>
      <c r="D178" s="42"/>
      <c r="E178" s="42"/>
      <c r="F178" s="42"/>
      <c r="G178" s="42"/>
      <c r="H178" s="42"/>
      <c r="I178" s="42"/>
      <c r="J178" s="42"/>
      <c r="K178" s="42"/>
      <c r="L178" s="42"/>
      <c r="M178" s="42"/>
      <c r="N178" s="42"/>
      <c r="O178" s="42"/>
      <c r="P178" s="42"/>
      <c r="Q178" s="42"/>
      <c r="R178" s="42"/>
      <c r="S178" s="42"/>
      <c r="T178" s="42"/>
      <c r="U178" s="42"/>
      <c r="V178" s="42"/>
      <c r="W178" s="42"/>
      <c r="X178" s="253"/>
    </row>
    <row r="179" spans="1:24" x14ac:dyDescent="0.2">
      <c r="A179" s="253"/>
      <c r="B179" s="34"/>
      <c r="C179" s="47"/>
      <c r="D179" s="42"/>
      <c r="E179" s="42"/>
      <c r="F179" s="42"/>
      <c r="G179" s="42"/>
      <c r="H179" s="42"/>
      <c r="I179" s="42"/>
      <c r="J179" s="42"/>
      <c r="K179" s="42"/>
      <c r="L179" s="42"/>
      <c r="M179" s="42"/>
      <c r="N179" s="42"/>
      <c r="O179" s="42"/>
      <c r="P179" s="42"/>
      <c r="Q179" s="42"/>
      <c r="R179" s="42"/>
      <c r="S179" s="42"/>
      <c r="T179" s="42"/>
      <c r="U179" s="42"/>
      <c r="V179" s="42"/>
      <c r="W179" s="42"/>
      <c r="X179" s="253"/>
    </row>
    <row r="180" spans="1:24" x14ac:dyDescent="0.2">
      <c r="A180" s="253"/>
      <c r="B180" s="34"/>
      <c r="C180" s="47"/>
      <c r="D180" s="42"/>
      <c r="E180" s="42"/>
      <c r="F180" s="42"/>
      <c r="G180" s="42"/>
      <c r="H180" s="42"/>
      <c r="I180" s="42"/>
      <c r="J180" s="42"/>
      <c r="K180" s="42"/>
      <c r="L180" s="42"/>
      <c r="M180" s="42"/>
      <c r="N180" s="42"/>
      <c r="O180" s="42"/>
      <c r="P180" s="42"/>
      <c r="Q180" s="42"/>
      <c r="R180" s="42"/>
      <c r="S180" s="42"/>
      <c r="T180" s="42"/>
      <c r="U180" s="42"/>
      <c r="V180" s="42"/>
      <c r="W180" s="42"/>
      <c r="X180" s="253"/>
    </row>
    <row r="181" spans="1:24" x14ac:dyDescent="0.2">
      <c r="A181" s="253"/>
      <c r="B181" s="34"/>
      <c r="C181" s="47"/>
      <c r="D181" s="42"/>
      <c r="E181" s="42"/>
      <c r="F181" s="42"/>
      <c r="G181" s="42"/>
      <c r="H181" s="42"/>
      <c r="I181" s="42"/>
      <c r="J181" s="42"/>
      <c r="K181" s="42"/>
      <c r="L181" s="42"/>
      <c r="M181" s="42"/>
      <c r="N181" s="42"/>
      <c r="O181" s="42"/>
      <c r="P181" s="42"/>
      <c r="Q181" s="42"/>
      <c r="R181" s="42"/>
      <c r="S181" s="42"/>
      <c r="T181" s="42"/>
      <c r="U181" s="42"/>
      <c r="V181" s="42"/>
      <c r="W181" s="42"/>
      <c r="X181" s="253"/>
    </row>
    <row r="182" spans="1:24" x14ac:dyDescent="0.2">
      <c r="A182" s="253"/>
      <c r="B182" s="34"/>
      <c r="C182" s="47"/>
      <c r="D182" s="42"/>
      <c r="E182" s="42"/>
      <c r="F182" s="42"/>
      <c r="G182" s="42"/>
      <c r="H182" s="42"/>
      <c r="I182" s="42"/>
      <c r="J182" s="42"/>
      <c r="K182" s="42"/>
      <c r="L182" s="42"/>
      <c r="M182" s="42"/>
      <c r="N182" s="42"/>
      <c r="O182" s="42"/>
      <c r="P182" s="42"/>
      <c r="Q182" s="42"/>
      <c r="R182" s="42"/>
      <c r="S182" s="42"/>
      <c r="T182" s="42"/>
      <c r="U182" s="42"/>
      <c r="V182" s="42"/>
      <c r="W182" s="42"/>
      <c r="X182" s="253"/>
    </row>
    <row r="183" spans="1:24" x14ac:dyDescent="0.2">
      <c r="A183" s="253"/>
      <c r="B183" s="34"/>
      <c r="C183" s="47"/>
      <c r="D183" s="42"/>
      <c r="E183" s="42"/>
      <c r="F183" s="42"/>
      <c r="G183" s="42"/>
      <c r="H183" s="42"/>
      <c r="I183" s="42"/>
      <c r="J183" s="42"/>
      <c r="K183" s="42"/>
      <c r="L183" s="42"/>
      <c r="M183" s="42"/>
      <c r="N183" s="42"/>
      <c r="O183" s="42"/>
      <c r="P183" s="42"/>
      <c r="Q183" s="42"/>
      <c r="R183" s="42"/>
      <c r="S183" s="42"/>
      <c r="T183" s="42"/>
      <c r="U183" s="42"/>
      <c r="V183" s="42"/>
      <c r="W183" s="42"/>
      <c r="X183" s="253"/>
    </row>
    <row r="184" spans="1:24" x14ac:dyDescent="0.2">
      <c r="A184" s="253"/>
      <c r="B184" s="34"/>
      <c r="C184" s="47"/>
      <c r="D184" s="42"/>
      <c r="E184" s="42"/>
      <c r="F184" s="42"/>
      <c r="G184" s="42"/>
      <c r="H184" s="42"/>
      <c r="I184" s="42"/>
      <c r="J184" s="42"/>
      <c r="K184" s="42"/>
      <c r="L184" s="42"/>
      <c r="M184" s="42"/>
      <c r="N184" s="42"/>
      <c r="O184" s="42"/>
      <c r="P184" s="42"/>
      <c r="Q184" s="42"/>
      <c r="R184" s="42"/>
      <c r="S184" s="42"/>
      <c r="T184" s="42"/>
      <c r="U184" s="42"/>
      <c r="V184" s="42"/>
      <c r="W184" s="42"/>
      <c r="X184" s="253"/>
    </row>
    <row r="185" spans="1:24" x14ac:dyDescent="0.2">
      <c r="A185" s="253"/>
      <c r="B185" s="34"/>
      <c r="C185" s="47"/>
      <c r="D185" s="42"/>
      <c r="E185" s="42"/>
      <c r="F185" s="42"/>
      <c r="G185" s="42"/>
      <c r="H185" s="42"/>
      <c r="I185" s="42"/>
      <c r="J185" s="42"/>
      <c r="K185" s="42"/>
      <c r="L185" s="42"/>
      <c r="M185" s="42"/>
      <c r="N185" s="42"/>
      <c r="O185" s="42"/>
      <c r="P185" s="42"/>
      <c r="Q185" s="42"/>
      <c r="R185" s="42"/>
      <c r="S185" s="42"/>
      <c r="T185" s="42"/>
      <c r="U185" s="42"/>
      <c r="V185" s="42"/>
      <c r="W185" s="42"/>
      <c r="X185" s="253"/>
    </row>
    <row r="186" spans="1:24" x14ac:dyDescent="0.2">
      <c r="A186" s="253"/>
      <c r="B186" s="34"/>
      <c r="C186" s="47"/>
      <c r="D186" s="42"/>
      <c r="E186" s="42"/>
      <c r="F186" s="42"/>
      <c r="G186" s="42"/>
      <c r="H186" s="42"/>
      <c r="I186" s="42"/>
      <c r="J186" s="42"/>
      <c r="K186" s="42"/>
      <c r="L186" s="42"/>
      <c r="M186" s="42"/>
      <c r="N186" s="42"/>
      <c r="O186" s="42"/>
      <c r="P186" s="42"/>
      <c r="Q186" s="42"/>
      <c r="R186" s="42"/>
      <c r="S186" s="42"/>
      <c r="T186" s="42"/>
      <c r="U186" s="42"/>
      <c r="V186" s="42"/>
      <c r="W186" s="42"/>
      <c r="X186" s="253"/>
    </row>
    <row r="187" spans="1:24" x14ac:dyDescent="0.2">
      <c r="A187" s="253"/>
      <c r="B187" s="34"/>
      <c r="C187" s="47"/>
      <c r="D187" s="42"/>
      <c r="E187" s="42"/>
      <c r="F187" s="42"/>
      <c r="G187" s="42"/>
      <c r="H187" s="42"/>
      <c r="I187" s="42"/>
      <c r="J187" s="42"/>
      <c r="K187" s="42"/>
      <c r="L187" s="42"/>
      <c r="M187" s="42"/>
      <c r="N187" s="42"/>
      <c r="O187" s="42"/>
      <c r="P187" s="42"/>
      <c r="Q187" s="42"/>
      <c r="R187" s="42"/>
      <c r="S187" s="42"/>
      <c r="T187" s="42"/>
      <c r="U187" s="42"/>
      <c r="V187" s="42"/>
      <c r="W187" s="42"/>
      <c r="X187" s="253"/>
    </row>
    <row r="188" spans="1:24" x14ac:dyDescent="0.2">
      <c r="A188" s="253"/>
      <c r="B188" s="34"/>
      <c r="C188" s="47"/>
      <c r="D188" s="42"/>
      <c r="E188" s="42"/>
      <c r="F188" s="42"/>
      <c r="G188" s="42"/>
      <c r="H188" s="42"/>
      <c r="I188" s="42"/>
      <c r="J188" s="42"/>
      <c r="K188" s="42"/>
      <c r="L188" s="42"/>
      <c r="M188" s="42"/>
      <c r="N188" s="42"/>
      <c r="O188" s="42"/>
      <c r="P188" s="42"/>
      <c r="Q188" s="42"/>
      <c r="R188" s="42"/>
      <c r="S188" s="42"/>
      <c r="T188" s="42"/>
      <c r="U188" s="42"/>
      <c r="V188" s="42"/>
      <c r="W188" s="42"/>
      <c r="X188" s="253"/>
    </row>
    <row r="189" spans="1:24" x14ac:dyDescent="0.2">
      <c r="A189" s="253"/>
      <c r="B189" s="34"/>
      <c r="C189" s="47"/>
      <c r="D189" s="42"/>
      <c r="E189" s="42"/>
      <c r="F189" s="42"/>
      <c r="G189" s="42"/>
      <c r="H189" s="42"/>
      <c r="I189" s="42"/>
      <c r="J189" s="42"/>
      <c r="K189" s="42"/>
      <c r="L189" s="42"/>
      <c r="M189" s="42"/>
      <c r="N189" s="42"/>
      <c r="O189" s="42"/>
      <c r="P189" s="42"/>
      <c r="Q189" s="42"/>
      <c r="R189" s="42"/>
      <c r="S189" s="42"/>
      <c r="T189" s="42"/>
      <c r="U189" s="42"/>
      <c r="V189" s="42"/>
      <c r="W189" s="42"/>
      <c r="X189" s="253"/>
    </row>
    <row r="190" spans="1:24" x14ac:dyDescent="0.2">
      <c r="A190" s="253"/>
      <c r="B190" s="34"/>
      <c r="C190" s="47"/>
      <c r="D190" s="42"/>
      <c r="E190" s="42"/>
      <c r="F190" s="42"/>
      <c r="G190" s="42"/>
      <c r="H190" s="42"/>
      <c r="I190" s="42"/>
      <c r="J190" s="42"/>
      <c r="K190" s="42"/>
      <c r="L190" s="42"/>
      <c r="M190" s="42"/>
      <c r="N190" s="42"/>
      <c r="O190" s="42"/>
      <c r="P190" s="42"/>
      <c r="Q190" s="42"/>
      <c r="R190" s="42"/>
      <c r="S190" s="42"/>
      <c r="T190" s="42"/>
      <c r="U190" s="42"/>
      <c r="V190" s="42"/>
      <c r="W190" s="42"/>
      <c r="X190" s="253"/>
    </row>
    <row r="191" spans="1:24" x14ac:dyDescent="0.2">
      <c r="A191" s="253"/>
      <c r="B191" s="34"/>
      <c r="C191" s="47"/>
      <c r="D191" s="42"/>
      <c r="E191" s="42"/>
      <c r="F191" s="42"/>
      <c r="G191" s="42"/>
      <c r="H191" s="42"/>
      <c r="I191" s="42"/>
      <c r="J191" s="42"/>
      <c r="K191" s="42"/>
      <c r="L191" s="42"/>
      <c r="M191" s="42"/>
      <c r="N191" s="42"/>
      <c r="O191" s="42"/>
      <c r="P191" s="42"/>
      <c r="Q191" s="42"/>
      <c r="R191" s="42"/>
      <c r="S191" s="42"/>
      <c r="T191" s="42"/>
      <c r="U191" s="42"/>
      <c r="V191" s="42"/>
      <c r="W191" s="42"/>
      <c r="X191" s="253"/>
    </row>
    <row r="192" spans="1:24" x14ac:dyDescent="0.2">
      <c r="A192" s="253"/>
      <c r="B192" s="34"/>
      <c r="C192" s="47"/>
      <c r="D192" s="42"/>
      <c r="E192" s="42"/>
      <c r="F192" s="42"/>
      <c r="G192" s="42"/>
      <c r="H192" s="42"/>
      <c r="I192" s="42"/>
      <c r="J192" s="42"/>
      <c r="K192" s="42"/>
      <c r="L192" s="42"/>
      <c r="M192" s="42"/>
      <c r="N192" s="42"/>
      <c r="O192" s="42"/>
      <c r="P192" s="42"/>
      <c r="Q192" s="42"/>
      <c r="R192" s="42"/>
      <c r="S192" s="42"/>
      <c r="T192" s="42"/>
      <c r="U192" s="42"/>
      <c r="V192" s="42"/>
      <c r="W192" s="42"/>
      <c r="X192" s="253"/>
    </row>
    <row r="193" spans="1:24" x14ac:dyDescent="0.2">
      <c r="A193" s="253"/>
      <c r="B193" s="34"/>
      <c r="C193" s="47"/>
      <c r="D193" s="42"/>
      <c r="E193" s="42"/>
      <c r="F193" s="42"/>
      <c r="G193" s="42"/>
      <c r="H193" s="42"/>
      <c r="I193" s="42"/>
      <c r="J193" s="42"/>
      <c r="K193" s="42"/>
      <c r="L193" s="42"/>
      <c r="M193" s="42"/>
      <c r="N193" s="42"/>
      <c r="O193" s="42"/>
      <c r="P193" s="42"/>
      <c r="Q193" s="42"/>
      <c r="R193" s="42"/>
      <c r="S193" s="42"/>
      <c r="T193" s="42"/>
      <c r="U193" s="42"/>
      <c r="V193" s="42"/>
      <c r="W193" s="42"/>
      <c r="X193" s="253"/>
    </row>
    <row r="194" spans="1:24" x14ac:dyDescent="0.2">
      <c r="A194" s="253"/>
      <c r="B194" s="34"/>
      <c r="C194" s="47"/>
      <c r="D194" s="42"/>
      <c r="E194" s="42"/>
      <c r="F194" s="42"/>
      <c r="G194" s="42"/>
      <c r="H194" s="42"/>
      <c r="I194" s="42"/>
      <c r="J194" s="42"/>
      <c r="K194" s="42"/>
      <c r="L194" s="42"/>
      <c r="M194" s="42"/>
      <c r="N194" s="42"/>
      <c r="O194" s="42"/>
      <c r="P194" s="42"/>
      <c r="Q194" s="42"/>
      <c r="R194" s="42"/>
      <c r="S194" s="42"/>
      <c r="T194" s="42"/>
      <c r="U194" s="42"/>
      <c r="V194" s="42"/>
      <c r="W194" s="42"/>
      <c r="X194" s="253"/>
    </row>
    <row r="195" spans="1:24" x14ac:dyDescent="0.2">
      <c r="A195" s="253"/>
      <c r="B195" s="34"/>
      <c r="C195" s="47"/>
      <c r="D195" s="42"/>
      <c r="E195" s="42"/>
      <c r="F195" s="42"/>
      <c r="G195" s="42"/>
      <c r="H195" s="42"/>
      <c r="I195" s="42"/>
      <c r="J195" s="42"/>
      <c r="K195" s="42"/>
      <c r="L195" s="42"/>
      <c r="M195" s="42"/>
      <c r="N195" s="42"/>
      <c r="O195" s="42"/>
      <c r="P195" s="42"/>
      <c r="Q195" s="42"/>
      <c r="R195" s="42"/>
      <c r="S195" s="42"/>
      <c r="T195" s="42"/>
      <c r="U195" s="42"/>
      <c r="V195" s="42"/>
      <c r="W195" s="42"/>
      <c r="X195" s="253"/>
    </row>
    <row r="196" spans="1:24" x14ac:dyDescent="0.2">
      <c r="A196" s="253"/>
      <c r="B196" s="34"/>
      <c r="C196" s="47"/>
      <c r="D196" s="42"/>
      <c r="E196" s="42"/>
      <c r="F196" s="42"/>
      <c r="G196" s="42"/>
      <c r="H196" s="42"/>
      <c r="I196" s="42"/>
      <c r="J196" s="42"/>
      <c r="K196" s="42"/>
      <c r="L196" s="42"/>
      <c r="M196" s="42"/>
      <c r="N196" s="42"/>
      <c r="O196" s="42"/>
      <c r="P196" s="42"/>
      <c r="Q196" s="42"/>
      <c r="R196" s="42"/>
      <c r="S196" s="42"/>
      <c r="T196" s="42"/>
      <c r="U196" s="42"/>
      <c r="V196" s="42"/>
      <c r="W196" s="42"/>
      <c r="X196" s="253"/>
    </row>
    <row r="197" spans="1:24" x14ac:dyDescent="0.2">
      <c r="A197" s="253"/>
      <c r="B197" s="34"/>
      <c r="C197" s="47"/>
      <c r="D197" s="42"/>
      <c r="E197" s="42"/>
      <c r="F197" s="42"/>
      <c r="G197" s="42"/>
      <c r="H197" s="42"/>
      <c r="I197" s="42"/>
      <c r="J197" s="42"/>
      <c r="K197" s="42"/>
      <c r="L197" s="42"/>
      <c r="M197" s="42"/>
      <c r="N197" s="42"/>
      <c r="O197" s="42"/>
      <c r="P197" s="42"/>
      <c r="Q197" s="42"/>
      <c r="R197" s="42"/>
      <c r="S197" s="42"/>
      <c r="T197" s="42"/>
      <c r="U197" s="42"/>
      <c r="V197" s="42"/>
      <c r="W197" s="42"/>
      <c r="X197" s="253"/>
    </row>
  </sheetData>
  <sheetProtection algorithmName="SHA-512" hashValue="Wib9/Kd2T2xe1rjLD/p/cvKCUjbjNe/0nVBf1vcOnIs4DkJ7zO8YV5GDpBOWeTZFmO9+9MzZZBmcY9AfjVdJAg==" saltValue="2WmKbwAwgc56CIveSH0h7w==" spinCount="100000" sheet="1" objects="1" scenarios="1" formatCells="0" formatColumns="0" formatRows="0" insertRows="0" deleteRows="0" selectLockedCells="1"/>
  <mergeCells count="24">
    <mergeCell ref="T1:T5"/>
    <mergeCell ref="U1:U5"/>
    <mergeCell ref="V1:V5"/>
    <mergeCell ref="W1:W5"/>
    <mergeCell ref="X1:X197"/>
    <mergeCell ref="S1:S5"/>
    <mergeCell ref="H1:H5"/>
    <mergeCell ref="M1:M5"/>
    <mergeCell ref="J1:J5"/>
    <mergeCell ref="N1:N5"/>
    <mergeCell ref="I1:I5"/>
    <mergeCell ref="Q1:Q5"/>
    <mergeCell ref="K1:K5"/>
    <mergeCell ref="L1:L5"/>
    <mergeCell ref="P1:P5"/>
    <mergeCell ref="A1:A197"/>
    <mergeCell ref="B3:C3"/>
    <mergeCell ref="B2:C2"/>
    <mergeCell ref="R1:R5"/>
    <mergeCell ref="E1:E5"/>
    <mergeCell ref="O1:O5"/>
    <mergeCell ref="F1:F5"/>
    <mergeCell ref="D1:D5"/>
    <mergeCell ref="G1:G5"/>
  </mergeCells>
  <phoneticPr fontId="2" type="noConversion"/>
  <pageMargins left="0.5" right="0.5" top="1" bottom="1" header="0.5" footer="0.5"/>
  <pageSetup scale="80" orientation="portrait" r:id="rId1"/>
  <headerFooter alignWithMargins="0">
    <oddHeader>&amp;C&amp;"Arial,Bold"&amp;14ScoutTrax&amp;12
Events Attended - &amp;D</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showGridLines="0" zoomScaleNormal="100" workbookViewId="0">
      <selection activeCell="C1" sqref="C1"/>
    </sheetView>
  </sheetViews>
  <sheetFormatPr defaultColWidth="9.140625" defaultRowHeight="12.75" x14ac:dyDescent="0.2"/>
  <cols>
    <col min="1" max="1" width="21.28515625" style="124" customWidth="1"/>
    <col min="2" max="2" width="12.140625" style="124" customWidth="1"/>
    <col min="3" max="3" width="4.28515625" style="124" customWidth="1"/>
    <col min="4" max="4" width="5" style="124" customWidth="1"/>
    <col min="5" max="5" width="52.42578125" style="124" customWidth="1"/>
    <col min="6" max="6" width="4.42578125" style="124" customWidth="1"/>
    <col min="7" max="7" width="7.140625" style="163" customWidth="1"/>
    <col min="8" max="8" width="5.140625" style="164" customWidth="1"/>
    <col min="9" max="9" width="52.42578125" style="164" customWidth="1"/>
    <col min="10" max="10" width="4.42578125" style="124" customWidth="1"/>
    <col min="11" max="11" width="7.140625" style="124" customWidth="1"/>
    <col min="12" max="12" width="5.140625" style="124" customWidth="1"/>
    <col min="13" max="13" width="52.42578125" style="124" customWidth="1"/>
    <col min="14" max="14" width="4" style="163" customWidth="1"/>
    <col min="15" max="15" width="3.42578125" style="124" customWidth="1"/>
    <col min="16" max="17" width="9.140625" style="164"/>
    <col min="18" max="18" width="9.140625" style="163"/>
    <col min="19" max="16384" width="9.140625" style="124"/>
  </cols>
  <sheetData>
    <row r="1" spans="1:19" ht="12.75" customHeight="1" x14ac:dyDescent="0.2">
      <c r="A1" s="283" t="str">
        <f ca="1">MID(CELL("filename",A1),FIND(IF(ISERROR(FIND("]",CELL("filename",A1))),"$","]"),CELL("filename",A1))+1,256)</f>
        <v>Scout 20</v>
      </c>
      <c r="B1" s="284"/>
      <c r="C1" s="123"/>
      <c r="D1" s="289" t="s">
        <v>156</v>
      </c>
      <c r="E1" s="290"/>
      <c r="F1" s="291"/>
      <c r="G1" s="20"/>
      <c r="H1" s="289" t="s">
        <v>17</v>
      </c>
      <c r="I1" s="290"/>
      <c r="J1" s="291"/>
      <c r="K1" s="20"/>
      <c r="L1" s="289" t="s">
        <v>16</v>
      </c>
      <c r="M1" s="301"/>
      <c r="N1" s="302"/>
      <c r="O1" s="20"/>
    </row>
    <row r="2" spans="1:19" ht="12.75" customHeight="1" x14ac:dyDescent="0.2">
      <c r="A2" s="285"/>
      <c r="B2" s="286"/>
      <c r="D2" s="292"/>
      <c r="E2" s="293"/>
      <c r="F2" s="294"/>
      <c r="G2" s="125"/>
      <c r="H2" s="292"/>
      <c r="I2" s="293"/>
      <c r="J2" s="294"/>
      <c r="K2" s="123"/>
      <c r="L2" s="303"/>
      <c r="M2" s="304"/>
      <c r="N2" s="305"/>
      <c r="O2" s="123"/>
    </row>
    <row r="3" spans="1:19" ht="12.75" customHeight="1" x14ac:dyDescent="0.2">
      <c r="A3" s="184"/>
      <c r="B3" s="126"/>
      <c r="D3" s="300" t="str">
        <f>Scout!B3</f>
        <v>1a</v>
      </c>
      <c r="E3" s="299" t="str">
        <f>Scout!C3</f>
        <v>Repeat from memory the Scout Oath, Scout Law, Scout motto, and Scout slogan.  In your own words, explain their meaning.</v>
      </c>
      <c r="F3" s="295" t="str">
        <f>IF(Scout!W3&lt;&gt;"", "A", "")</f>
        <v/>
      </c>
      <c r="G3" s="127"/>
      <c r="H3" s="296" t="str">
        <f>'2nd Class'!B3</f>
        <v>Camping and Outdoor Ethics</v>
      </c>
      <c r="I3" s="296"/>
      <c r="J3" s="140"/>
      <c r="L3" s="309" t="str">
        <f>'1st Class'!B3</f>
        <v>Camping and Outdoor Ethics</v>
      </c>
      <c r="M3" s="309"/>
      <c r="N3" s="169"/>
      <c r="O3"/>
    </row>
    <row r="4" spans="1:19" ht="13.5" customHeight="1" x14ac:dyDescent="0.2">
      <c r="A4" s="185"/>
      <c r="B4" s="128"/>
      <c r="D4" s="300"/>
      <c r="E4" s="299"/>
      <c r="F4" s="295"/>
      <c r="G4" s="127"/>
      <c r="H4" s="296" t="str">
        <f>'2nd Class'!B4</f>
        <v>1a</v>
      </c>
      <c r="I4" s="307" t="str">
        <f>'2nd Class'!C4</f>
        <v>Since joining, participate in five separate troop/patrol activities, three of which include overnight camping.  These five activities do not include troop or patrol meetings.  On at least two of the campouts, spend the night in a tent that you pitch or other structure that you help erect.</v>
      </c>
      <c r="J4" s="297" t="str">
        <f>IF('2nd Class'!W4&lt;&gt;"", IF(ISTEXT('2nd Class'!W4), "A", '2nd Class'!W4), "")</f>
        <v/>
      </c>
      <c r="L4" s="296" t="str">
        <f>'1st Class'!B4</f>
        <v>1a</v>
      </c>
      <c r="M4" s="307" t="str">
        <f>'1st Class'!C4</f>
        <v>Since joining, participate in 10 separate troop/patrol activities, six of which include overnight camping.  These 10 activities do not include troop or patrol meetings.  On at least five of the campouts, spend the night in a tent that you pitch or other structure that you help erect.</v>
      </c>
      <c r="N4" s="297" t="str">
        <f>IF('1st Class'!W4&lt;&gt;"", IF(ISTEXT('1st Class'!W4), "A", '1st Class'!W4), "")</f>
        <v/>
      </c>
      <c r="O4"/>
    </row>
    <row r="5" spans="1:19" ht="12" customHeight="1" x14ac:dyDescent="0.2">
      <c r="A5" s="129" t="s">
        <v>18</v>
      </c>
      <c r="B5" s="177" t="s">
        <v>157</v>
      </c>
      <c r="D5" s="300" t="str">
        <f>Scout!B4</f>
        <v>1b</v>
      </c>
      <c r="E5" s="299" t="str">
        <f>Scout!C4</f>
        <v>Explain what Scout spirit is.  Describe some ways you have shown Scout spirit by practicing the Scout Oath, Scout Law, Scout motto, and Scout slogan.</v>
      </c>
      <c r="F5" s="295" t="str">
        <f>IF(Scout!W4&lt;&gt;"", "A", "")</f>
        <v/>
      </c>
      <c r="G5" s="127"/>
      <c r="H5" s="296"/>
      <c r="I5" s="307"/>
      <c r="J5" s="297"/>
      <c r="L5" s="296"/>
      <c r="M5" s="307"/>
      <c r="N5" s="297"/>
      <c r="O5"/>
      <c r="S5"/>
    </row>
    <row r="6" spans="1:19" ht="12.75" customHeight="1" x14ac:dyDescent="0.2">
      <c r="A6" s="131" t="s">
        <v>156</v>
      </c>
      <c r="B6" s="176" t="str">
        <f>Scout!W2</f>
        <v/>
      </c>
      <c r="C6" s="130"/>
      <c r="D6" s="300"/>
      <c r="E6" s="299"/>
      <c r="F6" s="295"/>
      <c r="G6" s="127"/>
      <c r="H6" s="296"/>
      <c r="I6" s="307"/>
      <c r="J6" s="297"/>
      <c r="L6" s="296"/>
      <c r="M6" s="307"/>
      <c r="N6" s="297"/>
      <c r="O6"/>
      <c r="S6"/>
    </row>
    <row r="7" spans="1:19" ht="12.75" customHeight="1" x14ac:dyDescent="0.2">
      <c r="A7" s="131" t="s">
        <v>15</v>
      </c>
      <c r="B7" s="176" t="str">
        <f>Tenderfoot!W2</f>
        <v/>
      </c>
      <c r="C7" s="130"/>
      <c r="D7" s="300"/>
      <c r="E7" s="299"/>
      <c r="F7" s="295"/>
      <c r="G7" s="127"/>
      <c r="H7" s="296"/>
      <c r="I7" s="307"/>
      <c r="J7" s="297"/>
      <c r="L7" s="296"/>
      <c r="M7" s="307"/>
      <c r="N7" s="297"/>
      <c r="O7"/>
      <c r="S7"/>
    </row>
    <row r="8" spans="1:19" ht="12.75" customHeight="1" x14ac:dyDescent="0.2">
      <c r="A8" s="131" t="s">
        <v>17</v>
      </c>
      <c r="B8" s="176" t="str">
        <f>'2nd Class'!W2</f>
        <v/>
      </c>
      <c r="C8" s="130"/>
      <c r="D8" s="300" t="str">
        <f>Scout!B5</f>
        <v>1c</v>
      </c>
      <c r="E8" s="299" t="str">
        <f>Scout!C5</f>
        <v>Demonstrate the Boy Scout sign, salute, and handshake.  Explain when they should be used.</v>
      </c>
      <c r="F8" s="295" t="str">
        <f>IF(Scout!W5&lt;&gt;"", "A", "")</f>
        <v/>
      </c>
      <c r="G8" s="127"/>
      <c r="H8" s="296"/>
      <c r="I8" s="307"/>
      <c r="J8" s="297"/>
      <c r="L8" s="296"/>
      <c r="M8" s="307"/>
      <c r="N8" s="297"/>
      <c r="O8"/>
      <c r="S8"/>
    </row>
    <row r="9" spans="1:19" ht="12.75" customHeight="1" x14ac:dyDescent="0.2">
      <c r="A9" s="131" t="s">
        <v>16</v>
      </c>
      <c r="B9" s="176" t="str">
        <f>'1st Class'!W2</f>
        <v/>
      </c>
      <c r="C9" s="130" t="s">
        <v>0</v>
      </c>
      <c r="D9" s="300"/>
      <c r="E9" s="299"/>
      <c r="F9" s="295"/>
      <c r="G9" s="127"/>
      <c r="H9" s="296" t="str">
        <f>'2nd Class'!B5</f>
        <v>1b</v>
      </c>
      <c r="I9" s="298" t="str">
        <f>'2nd Class'!C5</f>
        <v>Explain the principles of Leave No Trace and tell how you practiced them on a campout or outing.  This outing must be different from the one used for Tenderfoot requirement 1c.</v>
      </c>
      <c r="J9" s="297" t="str">
        <f>IF('2nd Class'!W5&lt;&gt;"", IF(ISTEXT('2nd Class'!W5), "A", '2nd Class'!W5), "")</f>
        <v/>
      </c>
      <c r="L9" s="296" t="str">
        <f>'1st Class'!B5</f>
        <v>1b</v>
      </c>
      <c r="M9" s="298" t="str">
        <f>'1st Class'!C5</f>
        <v>Explain the principles of Tread Lightly and tell how you practiced them on a campout or outing.  This outing must be different from the ones used for Tenderfoot requirement 1c and 2nd Class requirement 1b.</v>
      </c>
      <c r="N9" s="297" t="str">
        <f>IF('1st Class'!W5&lt;&gt;"", IF(ISTEXT('1st Class'!W5), "A", '1st Class'!W5), "")</f>
        <v/>
      </c>
      <c r="O9"/>
      <c r="S9"/>
    </row>
    <row r="10" spans="1:19" ht="12.75" customHeight="1" x14ac:dyDescent="0.2">
      <c r="A10" s="186"/>
      <c r="B10" s="132"/>
      <c r="C10" s="130" t="s">
        <v>0</v>
      </c>
      <c r="D10" s="300" t="str">
        <f>Scout!B6</f>
        <v>1d</v>
      </c>
      <c r="E10" s="299" t="str">
        <f>Scout!C6</f>
        <v>Describe the First Class Scout badge and tell what each part stands for.  Explain the significance of the First Class Scout badge.</v>
      </c>
      <c r="F10" s="295" t="str">
        <f>IF(Scout!W6&lt;&gt;"", "A", "")</f>
        <v/>
      </c>
      <c r="G10" s="127"/>
      <c r="H10" s="296"/>
      <c r="I10" s="298"/>
      <c r="J10" s="297"/>
      <c r="L10" s="296"/>
      <c r="M10" s="298"/>
      <c r="N10" s="297"/>
      <c r="O10"/>
      <c r="S10"/>
    </row>
    <row r="11" spans="1:19" x14ac:dyDescent="0.2">
      <c r="A11" s="182"/>
      <c r="B11" s="134"/>
      <c r="C11" s="130"/>
      <c r="D11" s="300"/>
      <c r="E11" s="299"/>
      <c r="F11" s="295"/>
      <c r="G11" s="127"/>
      <c r="H11" s="296"/>
      <c r="I11" s="298"/>
      <c r="J11" s="297"/>
      <c r="L11" s="296"/>
      <c r="M11" s="298"/>
      <c r="N11" s="297"/>
      <c r="O11"/>
      <c r="S11"/>
    </row>
    <row r="12" spans="1:19" ht="12.75" customHeight="1" x14ac:dyDescent="0.2">
      <c r="A12" s="203" t="s">
        <v>60</v>
      </c>
      <c r="B12" s="136"/>
      <c r="C12" s="130"/>
      <c r="D12" s="300"/>
      <c r="E12" s="299"/>
      <c r="F12" s="295"/>
      <c r="G12" s="127"/>
      <c r="H12" s="296" t="str">
        <f>'2nd Class'!B6</f>
        <v>1c</v>
      </c>
      <c r="I12" s="306" t="str">
        <f>'2nd Class'!C6</f>
        <v>On one of these campouts, select a location for your patrol site and recommend it to your patrol leader, senior patrol leader, or troop guide.  Explain what factors you should consider when choosing a patrol site and where to pitch a tent.</v>
      </c>
      <c r="J12" s="297" t="str">
        <f>IF('2nd Class'!W6&lt;&gt;"", IF(ISTEXT('2nd Class'!W6), "A", '2nd Class'!W6), "")</f>
        <v/>
      </c>
      <c r="L12" s="296"/>
      <c r="M12" s="298"/>
      <c r="N12" s="297"/>
      <c r="O12"/>
      <c r="S12"/>
    </row>
    <row r="13" spans="1:19" ht="12.75" customHeight="1" x14ac:dyDescent="0.2">
      <c r="A13" s="203" t="s">
        <v>19</v>
      </c>
      <c r="B13" s="136"/>
      <c r="C13" s="130"/>
      <c r="D13" s="300" t="str">
        <f>Scout!B7</f>
        <v>1e</v>
      </c>
      <c r="E13" s="299" t="str">
        <f>Scout!C7</f>
        <v>Repeat from memory the Outdoor Code.  In your own words, explain what the Outdoor Code means to you.</v>
      </c>
      <c r="F13" s="295" t="str">
        <f>IF(Scout!W7&lt;&gt;"", "A", "")</f>
        <v/>
      </c>
      <c r="G13" s="127"/>
      <c r="H13" s="296"/>
      <c r="I13" s="306"/>
      <c r="J13" s="297"/>
      <c r="L13" s="296" t="str">
        <f>'1st Class'!B6</f>
        <v>Cooking</v>
      </c>
      <c r="M13" s="296"/>
      <c r="N13" s="169"/>
      <c r="O13"/>
      <c r="S13"/>
    </row>
    <row r="14" spans="1:19" ht="12.75" customHeight="1" x14ac:dyDescent="0.2">
      <c r="A14" s="287" t="s">
        <v>158</v>
      </c>
      <c r="B14" s="288"/>
      <c r="C14" s="130"/>
      <c r="D14" s="300"/>
      <c r="E14" s="299"/>
      <c r="F14" s="295"/>
      <c r="G14" s="127"/>
      <c r="H14" s="296"/>
      <c r="I14" s="306"/>
      <c r="J14" s="297"/>
      <c r="L14" s="296" t="str">
        <f>'1st Class'!B7</f>
        <v>2a</v>
      </c>
      <c r="M14" s="306" t="str">
        <f>'1st Class'!C7</f>
        <v>Help plan a menu for one of the above campouts that includes at least one breakfast, one lunch, and one dinner, and that requires cooking at least two of the meals.  Tell how the menu includes the foods from the current USDA nutritional model and how it meets nutritional needs for the planned activity or campout.</v>
      </c>
      <c r="N14" s="297" t="str">
        <f>IF('1st Class'!W7&lt;&gt;"", IF(ISTEXT('1st Class'!W7), "A", '1st Class'!W7), "")</f>
        <v/>
      </c>
      <c r="O14"/>
      <c r="S14"/>
    </row>
    <row r="15" spans="1:19" ht="12.75" customHeight="1" x14ac:dyDescent="0.2">
      <c r="A15" s="183"/>
      <c r="B15" s="137"/>
      <c r="C15" s="130"/>
      <c r="D15" s="300" t="str">
        <f>Scout!B8</f>
        <v>1f</v>
      </c>
      <c r="E15" s="299" t="str">
        <f>Scout!C8</f>
        <v>Repeat from memory the Pledge of Allegiance.  In your own words, explain its meaning.</v>
      </c>
      <c r="F15" s="295" t="str">
        <f>IF(Scout!W8&lt;&gt;"", "A", "")</f>
        <v/>
      </c>
      <c r="G15" s="125"/>
      <c r="H15" s="296"/>
      <c r="I15" s="306"/>
      <c r="J15" s="297"/>
      <c r="L15" s="296"/>
      <c r="M15" s="306"/>
      <c r="N15" s="297"/>
      <c r="O15"/>
      <c r="S15"/>
    </row>
    <row r="16" spans="1:19" ht="12.75" customHeight="1" x14ac:dyDescent="0.2">
      <c r="A16" s="178"/>
      <c r="B16" s="141"/>
      <c r="D16" s="300"/>
      <c r="E16" s="299"/>
      <c r="F16" s="295"/>
      <c r="G16" s="127"/>
      <c r="H16" s="296" t="str">
        <f>'2nd Class'!B7</f>
        <v>Cooking and Tools</v>
      </c>
      <c r="I16" s="296"/>
      <c r="J16" s="140"/>
      <c r="L16" s="296"/>
      <c r="M16" s="306"/>
      <c r="N16" s="297"/>
      <c r="O16"/>
      <c r="S16"/>
    </row>
    <row r="17" spans="1:19" ht="12.75" customHeight="1" x14ac:dyDescent="0.2">
      <c r="A17" s="143" t="s">
        <v>42</v>
      </c>
      <c r="B17" s="144"/>
      <c r="D17" s="199">
        <f>Scout!B9</f>
        <v>2</v>
      </c>
      <c r="E17" s="139" t="str">
        <f>Scout!C9</f>
        <v>After attending at least one troop meeting, do the following:</v>
      </c>
      <c r="F17" s="140"/>
      <c r="G17" s="127"/>
      <c r="H17" s="296" t="str">
        <f>'2nd Class'!B8</f>
        <v>2a</v>
      </c>
      <c r="I17" s="298" t="str">
        <f>'2nd Class'!C8</f>
        <v>Explain when it is appropriate to use a fire for cooking or other purposes and when it would not be appropriate to do so.</v>
      </c>
      <c r="J17" s="297" t="str">
        <f>IF('2nd Class'!W8&lt;&gt;"", IF(ISTEXT('2nd Class'!W8), "A", '2nd Class'!W8), "")</f>
        <v/>
      </c>
      <c r="L17" s="296"/>
      <c r="M17" s="306"/>
      <c r="N17" s="297"/>
      <c r="O17"/>
      <c r="S17"/>
    </row>
    <row r="18" spans="1:19" ht="12.75" customHeight="1" x14ac:dyDescent="0.2">
      <c r="A18" s="145" t="s">
        <v>43</v>
      </c>
      <c r="B18" s="146"/>
      <c r="D18" s="142" t="str">
        <f>Scout!B10</f>
        <v>2a</v>
      </c>
      <c r="E18" s="139" t="str">
        <f>Scout!C10</f>
        <v>Describe how the Scouts in the troop provide its leadership.</v>
      </c>
      <c r="F18" s="198" t="str">
        <f>IF(Scout!W10&lt;&gt;"", "A", "")</f>
        <v/>
      </c>
      <c r="G18" s="127"/>
      <c r="H18" s="296"/>
      <c r="I18" s="298"/>
      <c r="J18" s="297"/>
      <c r="L18" s="296"/>
      <c r="M18" s="306"/>
      <c r="N18" s="297"/>
      <c r="O18"/>
      <c r="S18"/>
    </row>
    <row r="19" spans="1:19" ht="12.75" customHeight="1" x14ac:dyDescent="0.2">
      <c r="A19" s="148" t="s">
        <v>38</v>
      </c>
      <c r="B19" s="149" t="str">
        <f>'Troop Meetings'!W6</f>
        <v/>
      </c>
      <c r="D19" s="142" t="str">
        <f>Scout!B11</f>
        <v>2b</v>
      </c>
      <c r="E19" s="139" t="str">
        <f>Scout!C11</f>
        <v>Describe the four steps of Boy Scout advancement.</v>
      </c>
      <c r="F19" s="198" t="str">
        <f>IF(Scout!W11&lt;&gt;"", "A", "")</f>
        <v/>
      </c>
      <c r="G19" s="127"/>
      <c r="H19" s="296" t="str">
        <f>'2nd Class'!B9</f>
        <v>2b</v>
      </c>
      <c r="I19" s="298" t="str">
        <f>'2nd Class'!C9</f>
        <v>Use the tools listed in Tenderfoot requirement 3d to prepare tinder, kindling, and fuel wood for a cooking fire.</v>
      </c>
      <c r="J19" s="297" t="str">
        <f>IF('2nd Class'!W9&lt;&gt;"", IF(ISTEXT('2nd Class'!W9), "A", '2nd Class'!W9), "")</f>
        <v/>
      </c>
      <c r="L19" s="296" t="str">
        <f>'1st Class'!B8</f>
        <v>2b</v>
      </c>
      <c r="M19" s="298" t="str">
        <f>'1st Class'!C8</f>
        <v>Using the menu planned in 1st Class requirement 2a, make a list showing a budget and the food amounts needed to feed three or more boys.  Secure the ingredients.</v>
      </c>
      <c r="N19" s="297" t="str">
        <f>IF('1st Class'!W8&lt;&gt;"", IF(ISTEXT('1st Class'!W8), "A", '1st Class'!W8), "")</f>
        <v/>
      </c>
      <c r="O19"/>
      <c r="S19"/>
    </row>
    <row r="20" spans="1:19" x14ac:dyDescent="0.2">
      <c r="A20" s="148" t="s">
        <v>39</v>
      </c>
      <c r="B20" s="149" t="str">
        <f>Outings!W6</f>
        <v/>
      </c>
      <c r="C20" s="147"/>
      <c r="D20" s="142" t="str">
        <f>Scout!B12</f>
        <v>2c</v>
      </c>
      <c r="E20" s="139" t="str">
        <f>Scout!C12</f>
        <v>Describe the Boy Scout ranks and how they are earned.</v>
      </c>
      <c r="F20" s="198" t="str">
        <f>IF(Scout!W12&lt;&gt;"", "A", "")</f>
        <v/>
      </c>
      <c r="G20" s="127"/>
      <c r="H20" s="296"/>
      <c r="I20" s="298"/>
      <c r="J20" s="297"/>
      <c r="L20" s="296"/>
      <c r="M20" s="298"/>
      <c r="N20" s="297"/>
      <c r="O20"/>
      <c r="S20"/>
    </row>
    <row r="21" spans="1:19" ht="12.75" customHeight="1" x14ac:dyDescent="0.2">
      <c r="A21" s="148" t="s">
        <v>40</v>
      </c>
      <c r="B21" s="149" t="str">
        <f>'Nights Camping'!W7</f>
        <v/>
      </c>
      <c r="C21" s="150"/>
      <c r="D21" s="142" t="str">
        <f>Scout!B13</f>
        <v>2d</v>
      </c>
      <c r="E21" s="139" t="str">
        <f>Scout!C13</f>
        <v>Describe what merit badges are and how they are earned.</v>
      </c>
      <c r="F21" s="198" t="str">
        <f>IF(Scout!W13&lt;&gt;"", "A", "")</f>
        <v/>
      </c>
      <c r="G21" s="127"/>
      <c r="H21" s="296" t="str">
        <f>'2nd Class'!B10</f>
        <v>2c</v>
      </c>
      <c r="I21" s="298" t="str">
        <f>'2nd Class'!C10</f>
        <v>At an approved outdoor location and time, use the tinder, kindling, and fuel wood from 2nd Class requirement 2b to demonstrate how to build a fire.  Unless prohibited by local fire restrictions, light the fire.  After allowing the flames to burn safely for at least two minutes, safely extinguish the flames with minimal impact to the fire site.</v>
      </c>
      <c r="J21" s="297" t="str">
        <f>IF('2nd Class'!W10&lt;&gt;"", IF(ISTEXT('2nd Class'!W10), "A", '2nd Class'!W10), "")</f>
        <v/>
      </c>
      <c r="L21" s="296"/>
      <c r="M21" s="298"/>
      <c r="N21" s="297"/>
      <c r="O21"/>
      <c r="S21"/>
    </row>
    <row r="22" spans="1:19" ht="12.75" customHeight="1" x14ac:dyDescent="0.2">
      <c r="A22" s="148" t="s">
        <v>41</v>
      </c>
      <c r="B22" s="149" t="str">
        <f>'Nights Camping'!W6</f>
        <v/>
      </c>
      <c r="C22" s="130"/>
      <c r="D22" s="300" t="str">
        <f>Scout!B14</f>
        <v>3a</v>
      </c>
      <c r="E22" s="299" t="str">
        <f>Scout!C14</f>
        <v>Explain the patrol method.  Describe the types of patrols that are used in your troop.</v>
      </c>
      <c r="F22" s="295" t="str">
        <f>IF(Scout!W14&lt;&gt;"", "A", "")</f>
        <v/>
      </c>
      <c r="G22" s="127"/>
      <c r="H22" s="296"/>
      <c r="I22" s="298"/>
      <c r="J22" s="297"/>
      <c r="L22" s="296" t="str">
        <f>'1st Class'!B9</f>
        <v>2c</v>
      </c>
      <c r="M22" s="298" t="str">
        <f>'1st Class'!C9</f>
        <v>Show which pans, utensils, and other gear will be needed to cook and serve these meals.</v>
      </c>
      <c r="N22" s="297" t="str">
        <f>IF('1st Class'!W9&lt;&gt;"", IF(ISTEXT('1st Class'!W9), "A", '1st Class'!W9), "")</f>
        <v/>
      </c>
      <c r="O22"/>
      <c r="S22"/>
    </row>
    <row r="23" spans="1:19" ht="12.75" customHeight="1" x14ac:dyDescent="0.2">
      <c r="A23" s="160"/>
      <c r="B23" s="200"/>
      <c r="C23" s="151"/>
      <c r="D23" s="300"/>
      <c r="E23" s="299"/>
      <c r="F23" s="295"/>
      <c r="G23" s="152"/>
      <c r="H23" s="296"/>
      <c r="I23" s="298"/>
      <c r="J23" s="297"/>
      <c r="L23" s="296"/>
      <c r="M23" s="298"/>
      <c r="N23" s="297"/>
      <c r="O23"/>
      <c r="S23"/>
    </row>
    <row r="24" spans="1:19" ht="12.75" customHeight="1" x14ac:dyDescent="0.2">
      <c r="A24" s="178"/>
      <c r="B24" s="141"/>
      <c r="C24" s="151"/>
      <c r="D24" s="300" t="str">
        <f>Scout!B15</f>
        <v>3b</v>
      </c>
      <c r="E24" s="299" t="str">
        <f>Scout!C15</f>
        <v>Become familiar with your patrol name, emblem, flag, and yell.  Explain how these items create patrol spirit.</v>
      </c>
      <c r="F24" s="295" t="str">
        <f>IF(Scout!W15&lt;&gt;"", "A", "")</f>
        <v/>
      </c>
      <c r="G24" s="127"/>
      <c r="H24" s="296"/>
      <c r="I24" s="298"/>
      <c r="J24" s="297"/>
      <c r="L24" s="296" t="str">
        <f>'1st Class'!B10</f>
        <v>2d</v>
      </c>
      <c r="M24" s="307" t="str">
        <f>'1st Class'!C10</f>
        <v>Demonstrate the procedures to follow in the safe handling and storage of fresh meats, dairy products, eggs, vegetables, and other perishable food products.  Show how to properly dispose of camp garbage, cans, plastic containers, and other rubbish.</v>
      </c>
      <c r="N24" s="297" t="str">
        <f>IF('1st Class'!W10&lt;&gt;"", IF(ISTEXT('1st Class'!W10), "A", '1st Class'!W10), "")</f>
        <v/>
      </c>
      <c r="O24"/>
      <c r="S24"/>
    </row>
    <row r="25" spans="1:19" ht="12.75" customHeight="1" x14ac:dyDescent="0.2">
      <c r="A25" s="143" t="s">
        <v>68</v>
      </c>
      <c r="B25" s="144"/>
      <c r="C25" s="130"/>
      <c r="D25" s="300"/>
      <c r="E25" s="299"/>
      <c r="F25" s="295"/>
      <c r="G25" s="127"/>
      <c r="H25" s="296"/>
      <c r="I25" s="298"/>
      <c r="J25" s="297"/>
      <c r="L25" s="296"/>
      <c r="M25" s="307"/>
      <c r="N25" s="297"/>
      <c r="O25"/>
      <c r="S25"/>
    </row>
    <row r="26" spans="1:19" ht="12.75" customHeight="1" x14ac:dyDescent="0.2">
      <c r="A26" s="203" t="s">
        <v>69</v>
      </c>
      <c r="B26" s="154"/>
      <c r="C26" s="130"/>
      <c r="D26" s="300" t="str">
        <f>Scout!B16</f>
        <v>4a</v>
      </c>
      <c r="E26" s="299" t="str">
        <f>Scout!C16</f>
        <v>Show how to tie a square knot, two half-hitches, and a taut-line hitch.  Explain how each knot is used.</v>
      </c>
      <c r="F26" s="295" t="str">
        <f>IF(Scout!W16&lt;&gt;"", "A", "")</f>
        <v/>
      </c>
      <c r="G26" s="127"/>
      <c r="H26" s="296" t="str">
        <f>'2nd Class'!B11</f>
        <v>2d</v>
      </c>
      <c r="I26" s="298" t="str">
        <f>'2nd Class'!C11</f>
        <v>Explain when it is appropriate to use a lightweight stove or propane stove.  Light the stove unless prohibited by local fire restrictions.  Describe the safety procedures for using these types of stoves.</v>
      </c>
      <c r="J26" s="297" t="str">
        <f>IF('2nd Class'!W11&lt;&gt;"", IF(ISTEXT('2nd Class'!W11), "A", '2nd Class'!W11), "")</f>
        <v/>
      </c>
      <c r="L26" s="296"/>
      <c r="M26" s="307"/>
      <c r="N26" s="297"/>
      <c r="O26"/>
      <c r="S26"/>
    </row>
    <row r="27" spans="1:19" ht="12.75" customHeight="1" x14ac:dyDescent="0.2">
      <c r="A27" s="155" t="str">
        <f>IF(Tenderfoot!W55="","",Tenderfoot!W55)</f>
        <v/>
      </c>
      <c r="B27" s="154"/>
      <c r="C27" s="130"/>
      <c r="D27" s="300"/>
      <c r="E27" s="299"/>
      <c r="F27" s="295"/>
      <c r="G27" s="152"/>
      <c r="H27" s="296"/>
      <c r="I27" s="298"/>
      <c r="J27" s="297"/>
      <c r="L27" s="296"/>
      <c r="M27" s="307"/>
      <c r="N27" s="297"/>
      <c r="O27"/>
      <c r="S27"/>
    </row>
    <row r="28" spans="1:19" ht="12.75" customHeight="1" x14ac:dyDescent="0.2">
      <c r="A28" s="203" t="s">
        <v>70</v>
      </c>
      <c r="B28" s="154"/>
      <c r="C28" s="151"/>
      <c r="D28" s="300" t="str">
        <f>Scout!B17</f>
        <v>4b</v>
      </c>
      <c r="E28" s="299" t="str">
        <f>Scout!C17</f>
        <v>Show the proper care of a rope by learning how to whip and fuse the ends of different kinds of rope.</v>
      </c>
      <c r="F28" s="295" t="str">
        <f>IF(Scout!W17&lt;&gt;"", "A", "")</f>
        <v/>
      </c>
      <c r="G28" s="127"/>
      <c r="H28" s="296"/>
      <c r="I28" s="298"/>
      <c r="J28" s="297"/>
      <c r="L28" s="296" t="str">
        <f>'1st Class'!B11</f>
        <v>2e</v>
      </c>
      <c r="M28" s="298" t="str">
        <f>'1st Class'!C11</f>
        <v>On one campout, serve as cook.  Supervise your assistant(s) in using a stove or building a cooking fire.  Prepare the breakfast, lunch, and dinner planned in 1st Class requirement 2a.  Supervise the cleanup.</v>
      </c>
      <c r="N28" s="297" t="str">
        <f>IF('1st Class'!W11&lt;&gt;"", IF(ISTEXT('1st Class'!W11), "A", '1st Class'!W11), "")</f>
        <v/>
      </c>
      <c r="O28"/>
      <c r="S28"/>
    </row>
    <row r="29" spans="1:19" ht="12.75" customHeight="1" x14ac:dyDescent="0.2">
      <c r="A29" s="156" t="str">
        <f>IF('2nd Class'!W51="","",'2nd Class'!W51)</f>
        <v/>
      </c>
      <c r="B29" s="154"/>
      <c r="C29" s="151"/>
      <c r="D29" s="300"/>
      <c r="E29" s="299"/>
      <c r="F29" s="295"/>
      <c r="G29" s="127"/>
      <c r="H29" s="296"/>
      <c r="I29" s="298"/>
      <c r="J29" s="297"/>
      <c r="L29" s="296"/>
      <c r="M29" s="298"/>
      <c r="N29" s="297"/>
      <c r="O29"/>
      <c r="S29"/>
    </row>
    <row r="30" spans="1:19" ht="12.75" customHeight="1" x14ac:dyDescent="0.2">
      <c r="A30" s="203" t="s">
        <v>71</v>
      </c>
      <c r="B30" s="204"/>
      <c r="C30" s="151"/>
      <c r="D30" s="199">
        <f>Scout!B18</f>
        <v>5</v>
      </c>
      <c r="E30" s="139" t="str">
        <f>Scout!C18</f>
        <v>Demonstrate your knowledge of pocketknife safety.</v>
      </c>
      <c r="F30" s="198" t="str">
        <f>IF(Scout!W18&lt;&gt;"", "A", "")</f>
        <v/>
      </c>
      <c r="G30" s="127"/>
      <c r="H30" s="296" t="str">
        <f>'2nd Class'!B12</f>
        <v>2e</v>
      </c>
      <c r="I30" s="298" t="str">
        <f>'2nd Class'!C12</f>
        <v>On one campout, plan and cook one hot breakfast or lunch, selecting foods from the current USDA nutritional model.  Explain the importance of good nutrition.  Demonstrate how to transport, store, and prepare the foods you selected.</v>
      </c>
      <c r="J30" s="297" t="str">
        <f>IF('2nd Class'!W12&lt;&gt;"", IF(ISTEXT('2nd Class'!W12), "A", '2nd Class'!W12), "")</f>
        <v/>
      </c>
      <c r="L30" s="296"/>
      <c r="M30" s="298"/>
      <c r="N30" s="297"/>
      <c r="O30"/>
      <c r="S30"/>
    </row>
    <row r="31" spans="1:19" ht="12.75" customHeight="1" x14ac:dyDescent="0.2">
      <c r="A31" s="158" t="str">
        <f>IF('1st Class'!W53="","",'1st Class'!W53)</f>
        <v/>
      </c>
      <c r="B31" s="159"/>
      <c r="C31" s="151"/>
      <c r="D31" s="300">
        <f>Scout!B19</f>
        <v>6</v>
      </c>
      <c r="E31" s="299" t="str">
        <f>Scout!C19</f>
        <v>With your parent or guardian, complete the exercises in the pamphlet How to Protect Your Children From Child Abuse: A Parent's Guide and earn the Cyber Chip Award for your grade.</v>
      </c>
      <c r="F31" s="295" t="str">
        <f>IF(Scout!W19&lt;&gt;"", "A", "")</f>
        <v/>
      </c>
      <c r="G31" s="127"/>
      <c r="H31" s="296"/>
      <c r="I31" s="298"/>
      <c r="J31" s="297"/>
      <c r="L31" s="296"/>
      <c r="M31" s="298"/>
      <c r="N31" s="297"/>
      <c r="O31"/>
      <c r="S31"/>
    </row>
    <row r="32" spans="1:19" ht="12.75" customHeight="1" x14ac:dyDescent="0.2">
      <c r="A32" s="160"/>
      <c r="B32" s="132"/>
      <c r="C32" s="151"/>
      <c r="D32" s="300"/>
      <c r="E32" s="299"/>
      <c r="F32" s="295"/>
      <c r="G32" s="127"/>
      <c r="H32" s="296"/>
      <c r="I32" s="298"/>
      <c r="J32" s="297"/>
      <c r="L32" s="296" t="str">
        <f>'1st Class'!B12</f>
        <v>Tools</v>
      </c>
      <c r="M32" s="296"/>
      <c r="N32" s="169"/>
      <c r="O32"/>
      <c r="S32"/>
    </row>
    <row r="33" spans="1:19" ht="12.75" customHeight="1" x14ac:dyDescent="0.2">
      <c r="A33" s="187" t="s">
        <v>159</v>
      </c>
      <c r="B33" s="134"/>
      <c r="C33" s="130"/>
      <c r="D33" s="300"/>
      <c r="E33" s="299"/>
      <c r="F33" s="295"/>
      <c r="G33" s="127"/>
      <c r="H33" s="296"/>
      <c r="I33" s="298"/>
      <c r="J33" s="297"/>
      <c r="L33" s="196" t="str">
        <f>'1st Class'!B13</f>
        <v>3a</v>
      </c>
      <c r="M33" s="196" t="str">
        <f>'1st Class'!C13</f>
        <v>Discuss when you should and should not use lashings.</v>
      </c>
      <c r="N33" s="197" t="str">
        <f>IF('1st Class'!W13&lt;&gt;"", IF(ISTEXT('1st Class'!W13), "A", '1st Class'!W13), "")</f>
        <v/>
      </c>
      <c r="O33"/>
      <c r="S33"/>
    </row>
    <row r="34" spans="1:19" ht="12.75" customHeight="1" x14ac:dyDescent="0.2">
      <c r="A34" s="162" t="s">
        <v>160</v>
      </c>
      <c r="B34" s="134"/>
      <c r="C34" s="130"/>
      <c r="D34" s="300">
        <f>Scout!B20</f>
        <v>7</v>
      </c>
      <c r="E34" s="299" t="str">
        <f>Scout!C20</f>
        <v>Since joining the troop and while working on Scout rank, participate in a Scoutmaster conference.</v>
      </c>
      <c r="F34" s="295" t="str">
        <f>IF(Scout!W20&lt;&gt;"", "A", "")</f>
        <v/>
      </c>
      <c r="G34" s="152"/>
      <c r="H34" s="296" t="str">
        <f>'2nd Class'!B13</f>
        <v>2f</v>
      </c>
      <c r="I34" s="298" t="str">
        <f>'2nd Class'!C13</f>
        <v>Demonstrate tying the sheet bend knot. Describe a situation in which you would use this knot.</v>
      </c>
      <c r="J34" s="297" t="str">
        <f>IF('2nd Class'!W13&lt;&gt;"", IF(ISTEXT('2nd Class'!W13), "A", '2nd Class'!W13), "")</f>
        <v/>
      </c>
      <c r="L34" s="196" t="str">
        <f>'1st Class'!B14</f>
        <v>3b</v>
      </c>
      <c r="M34" s="196" t="str">
        <f>'1st Class'!C14</f>
        <v>Demonstrate tying the timber hitch and clove hitch.</v>
      </c>
      <c r="N34" s="197" t="str">
        <f>IF('1st Class'!W14&lt;&gt;"", IF(ISTEXT('1st Class'!W14), "A", '1st Class'!W14), "")</f>
        <v/>
      </c>
      <c r="O34"/>
      <c r="S34"/>
    </row>
    <row r="35" spans="1:19" ht="12.75" customHeight="1" x14ac:dyDescent="0.2">
      <c r="A35" s="162" t="s">
        <v>161</v>
      </c>
      <c r="B35" s="134"/>
      <c r="C35" s="130"/>
      <c r="D35" s="300"/>
      <c r="E35" s="299"/>
      <c r="F35" s="295"/>
      <c r="G35" s="127"/>
      <c r="H35" s="296"/>
      <c r="I35" s="298"/>
      <c r="J35" s="297"/>
      <c r="L35" s="296" t="str">
        <f>'1st Class'!B15</f>
        <v>3c</v>
      </c>
      <c r="M35" s="298" t="str">
        <f>'1st Class'!C15</f>
        <v>Demonstrate tying the square, shear, and diagonal lashings by joining two or more poles or staves together.</v>
      </c>
      <c r="N35" s="297" t="str">
        <f>IF('1st Class'!W15&lt;&gt;"", IF(ISTEXT('1st Class'!W15), "A", '1st Class'!W15), "")</f>
        <v/>
      </c>
      <c r="O35"/>
      <c r="S35"/>
    </row>
    <row r="36" spans="1:19" ht="12.75" customHeight="1" x14ac:dyDescent="0.2">
      <c r="A36" s="162" t="s">
        <v>162</v>
      </c>
      <c r="B36" s="141"/>
      <c r="C36" s="130"/>
      <c r="D36" s="123"/>
      <c r="G36" s="127"/>
      <c r="H36" s="296" t="str">
        <f>'2nd Class'!B14</f>
        <v>2g</v>
      </c>
      <c r="I36" s="298" t="str">
        <f>'2nd Class'!C14</f>
        <v>Demonstrate tying the bowline knot. Describe a situation in which you would use this knot.</v>
      </c>
      <c r="J36" s="297" t="str">
        <f>IF('2nd Class'!W14&lt;&gt;"", IF(ISTEXT('2nd Class'!W14), "A", '2nd Class'!W14), "")</f>
        <v/>
      </c>
      <c r="L36" s="296"/>
      <c r="M36" s="298"/>
      <c r="N36" s="297"/>
      <c r="O36"/>
      <c r="S36"/>
    </row>
    <row r="37" spans="1:19" ht="12.75" customHeight="1" x14ac:dyDescent="0.2">
      <c r="A37" s="179"/>
      <c r="B37" s="141"/>
      <c r="C37" s="130"/>
      <c r="D37" s="123"/>
      <c r="G37" s="127"/>
      <c r="H37" s="296"/>
      <c r="I37" s="298"/>
      <c r="J37" s="297"/>
      <c r="L37" s="196" t="str">
        <f>'1st Class'!B16</f>
        <v>3d</v>
      </c>
      <c r="M37" s="196" t="str">
        <f>'1st Class'!C16</f>
        <v>Use lashings to make a useful camp gadget or structure.</v>
      </c>
      <c r="N37" s="197" t="str">
        <f>IF('1st Class'!W16&lt;&gt;"", IF(ISTEXT('1st Class'!W16), "A", '1st Class'!W16), "")</f>
        <v/>
      </c>
      <c r="O37"/>
      <c r="S37"/>
    </row>
    <row r="38" spans="1:19" ht="12.75" customHeight="1" x14ac:dyDescent="0.2">
      <c r="A38" s="180"/>
      <c r="B38" s="141"/>
      <c r="C38" s="130"/>
      <c r="D38" s="289" t="s">
        <v>15</v>
      </c>
      <c r="E38" s="290"/>
      <c r="F38" s="291"/>
      <c r="G38" s="127"/>
      <c r="H38" s="296" t="str">
        <f>'2nd Class'!B15</f>
        <v>Navigation</v>
      </c>
      <c r="I38" s="296"/>
      <c r="J38" s="140"/>
      <c r="L38" s="296" t="str">
        <f>'1st Class'!B17</f>
        <v>Navigation</v>
      </c>
      <c r="M38" s="296"/>
      <c r="N38" s="169"/>
      <c r="O38"/>
      <c r="S38"/>
    </row>
    <row r="39" spans="1:19" ht="12.75" customHeight="1" x14ac:dyDescent="0.2">
      <c r="A39" s="181"/>
      <c r="B39" s="141"/>
      <c r="C39" s="127"/>
      <c r="D39" s="292"/>
      <c r="E39" s="293"/>
      <c r="F39" s="294"/>
      <c r="G39" s="127"/>
      <c r="H39" s="296" t="str">
        <f>'2nd Class'!B16</f>
        <v>3a</v>
      </c>
      <c r="I39" s="306" t="str">
        <f>'2nd Class'!C16</f>
        <v>Demonstrate how a compass works and how to orient a map.  Use a map to point out and tell the meaning of five map symbols.</v>
      </c>
      <c r="J39" s="297" t="str">
        <f>IF('2nd Class'!W16&lt;&gt;"", IF(ISTEXT('2nd Class'!W16), "A", '2nd Class'!W16), "")</f>
        <v/>
      </c>
      <c r="L39" s="296" t="str">
        <f>'1st Class'!B18</f>
        <v>4a</v>
      </c>
      <c r="M39" s="298" t="str">
        <f>'1st Class'!C18</f>
        <v>Using a map and compass, complete an orienteering course that covers at least one mile and requires measuring the height and/or width of designated items.</v>
      </c>
      <c r="N39" s="297" t="str">
        <f>IF('1st Class'!W18&lt;&gt;"", IF(ISTEXT('1st Class'!W18), "A", '1st Class'!W18), "")</f>
        <v/>
      </c>
      <c r="O39"/>
      <c r="S39"/>
    </row>
    <row r="40" spans="1:19" ht="12.75" customHeight="1" x14ac:dyDescent="0.2">
      <c r="A40" s="180"/>
      <c r="B40" s="141"/>
      <c r="C40" s="127"/>
      <c r="D40" s="296" t="str">
        <f>Tenderfoot!B3</f>
        <v>Camping and Outdoor Ethics</v>
      </c>
      <c r="E40" s="296"/>
      <c r="F40" s="169"/>
      <c r="G40" s="152"/>
      <c r="H40" s="296"/>
      <c r="I40" s="306"/>
      <c r="J40" s="297"/>
      <c r="L40" s="296"/>
      <c r="M40" s="298"/>
      <c r="N40" s="297"/>
      <c r="O40"/>
      <c r="S40"/>
    </row>
    <row r="41" spans="1:19" ht="12.75" customHeight="1" x14ac:dyDescent="0.2">
      <c r="A41" s="180"/>
      <c r="B41" s="141"/>
      <c r="C41" s="127"/>
      <c r="D41" s="296" t="str">
        <f>Tenderfoot!B4</f>
        <v>1a</v>
      </c>
      <c r="E41" s="298" t="str">
        <f>Tenderfoot!C4</f>
        <v>Present yourself to your leader, prepared for an overnight camping trip.  Show the personal and camping gear you will use.  Show the right way to pack and carry it.</v>
      </c>
      <c r="F41" s="297" t="str">
        <f>IF(Tenderfoot!W4&lt;&gt;"", "A", "")</f>
        <v/>
      </c>
      <c r="G41" s="127"/>
      <c r="H41" s="296" t="str">
        <f>'2nd Class'!B17</f>
        <v>3b</v>
      </c>
      <c r="I41" s="306" t="str">
        <f>'2nd Class'!C17</f>
        <v>Using a compass and map together, take a 5-mile hike or a 10-mile bike ride approved by your adult leader and your parent or guardian.</v>
      </c>
      <c r="J41" s="297" t="str">
        <f>IF('2nd Class'!W17&lt;&gt;"", IF(ISTEXT('2nd Class'!W17), "A", '2nd Class'!W17), "")</f>
        <v/>
      </c>
      <c r="L41" s="296"/>
      <c r="M41" s="298"/>
      <c r="N41" s="297"/>
      <c r="O41"/>
      <c r="S41"/>
    </row>
    <row r="42" spans="1:19" ht="12.75" customHeight="1" x14ac:dyDescent="0.2">
      <c r="A42" s="180"/>
      <c r="B42" s="137"/>
      <c r="C42" s="127"/>
      <c r="D42" s="296"/>
      <c r="E42" s="298"/>
      <c r="F42" s="297"/>
      <c r="G42" s="127"/>
      <c r="H42" s="296"/>
      <c r="I42" s="306"/>
      <c r="J42" s="297"/>
      <c r="L42" s="296" t="str">
        <f>'1st Class'!B19</f>
        <v>4b</v>
      </c>
      <c r="M42" s="307" t="str">
        <f>'1st Class'!C19</f>
        <v>Demonstrate how to use a handheld GPS unit, app on a smartphone, or other electronic navigation system.  Use GPS to find your current location, a destination of your choice, and the route you will take to get there.  Follow that route to arrive at your destination.</v>
      </c>
      <c r="N42" s="297" t="str">
        <f>IF('1st Class'!W19&lt;&gt;"", IF(ISTEXT('1st Class'!W19), "A", '1st Class'!W19), "")</f>
        <v/>
      </c>
      <c r="O42"/>
      <c r="S42"/>
    </row>
    <row r="43" spans="1:19" ht="12.75" customHeight="1" x14ac:dyDescent="0.2">
      <c r="A43" s="182"/>
      <c r="B43" s="137"/>
      <c r="C43" s="127"/>
      <c r="D43" s="296"/>
      <c r="E43" s="298"/>
      <c r="F43" s="297"/>
      <c r="G43" s="127"/>
      <c r="H43" s="296" t="str">
        <f>'2nd Class'!B18</f>
        <v>3c</v>
      </c>
      <c r="I43" s="298" t="str">
        <f>'2nd Class'!C18</f>
        <v>Describe some hazards or injuries that you might encounter on your hike and what you can do to help prevent them.</v>
      </c>
      <c r="J43" s="297" t="str">
        <f>IF('2nd Class'!W18&lt;&gt;"", IF(ISTEXT('2nd Class'!W18), "A", '2nd Class'!W18), "")</f>
        <v/>
      </c>
      <c r="L43" s="296"/>
      <c r="M43" s="307"/>
      <c r="N43" s="297"/>
      <c r="O43"/>
      <c r="S43"/>
    </row>
    <row r="44" spans="1:19" ht="12.75" customHeight="1" x14ac:dyDescent="0.2">
      <c r="A44" s="180"/>
      <c r="B44" s="137"/>
      <c r="C44" s="127"/>
      <c r="D44" s="296" t="str">
        <f>Tenderfoot!B5</f>
        <v>1b</v>
      </c>
      <c r="E44" s="298" t="str">
        <f>Tenderfoot!C5</f>
        <v>Spend at least one night on a patrol or troop campout.  Sleep in a tent you have helped pitch.</v>
      </c>
      <c r="F44" s="297" t="str">
        <f>IF(Tenderfoot!W5&lt;&gt;"", "A", "")</f>
        <v/>
      </c>
      <c r="G44" s="127"/>
      <c r="H44" s="296"/>
      <c r="I44" s="298"/>
      <c r="J44" s="297"/>
      <c r="L44" s="296"/>
      <c r="M44" s="307"/>
      <c r="N44" s="297"/>
      <c r="O44"/>
      <c r="S44"/>
    </row>
    <row r="45" spans="1:19" ht="12.75" customHeight="1" x14ac:dyDescent="0.2">
      <c r="A45" s="180"/>
      <c r="B45" s="137"/>
      <c r="C45" s="127"/>
      <c r="D45" s="296"/>
      <c r="E45" s="298"/>
      <c r="F45" s="297"/>
      <c r="G45" s="127"/>
      <c r="H45" s="296" t="str">
        <f>'2nd Class'!B19</f>
        <v>3d</v>
      </c>
      <c r="I45" s="298" t="str">
        <f>'2nd Class'!C19</f>
        <v>Demonstrate how to find directions during the day and at night without using a compass or electronic device.</v>
      </c>
      <c r="J45" s="297" t="str">
        <f>IF('2nd Class'!W19&lt;&gt;"", IF(ISTEXT('2nd Class'!W19), "A", '2nd Class'!W19), "")</f>
        <v/>
      </c>
      <c r="L45" s="296"/>
      <c r="M45" s="307"/>
      <c r="N45" s="297"/>
      <c r="O45"/>
      <c r="S45"/>
    </row>
    <row r="46" spans="1:19" ht="12.75" customHeight="1" x14ac:dyDescent="0.2">
      <c r="A46" s="180"/>
      <c r="B46" s="137"/>
      <c r="C46" s="127"/>
      <c r="D46" s="296" t="str">
        <f>Tenderfoot!B6</f>
        <v>1c</v>
      </c>
      <c r="E46" s="298" t="str">
        <f>Tenderfoot!C6</f>
        <v>Tell how you practiced the Outdoor Code on a campout or outing.</v>
      </c>
      <c r="F46" s="297" t="str">
        <f>IF(Tenderfoot!W6&lt;&gt;"", "A", "")</f>
        <v/>
      </c>
      <c r="G46" s="152"/>
      <c r="H46" s="296"/>
      <c r="I46" s="298"/>
      <c r="J46" s="297"/>
      <c r="L46" s="296"/>
      <c r="M46" s="307"/>
      <c r="N46" s="297"/>
      <c r="O46"/>
      <c r="S46"/>
    </row>
    <row r="47" spans="1:19" ht="12.75" customHeight="1" x14ac:dyDescent="0.2">
      <c r="A47" s="183"/>
      <c r="B47" s="137"/>
      <c r="C47" s="127"/>
      <c r="D47" s="296"/>
      <c r="E47" s="298"/>
      <c r="F47" s="297"/>
      <c r="G47" s="127"/>
      <c r="H47" s="296" t="str">
        <f>'2nd Class'!B20</f>
        <v>Nature</v>
      </c>
      <c r="I47" s="296"/>
      <c r="J47" s="140"/>
      <c r="L47" s="296" t="str">
        <f>'1st Class'!B20</f>
        <v>Nature</v>
      </c>
      <c r="M47" s="296"/>
      <c r="N47" s="169"/>
      <c r="O47"/>
      <c r="S47"/>
    </row>
    <row r="48" spans="1:19" ht="12.75" customHeight="1" x14ac:dyDescent="0.2">
      <c r="A48" s="183"/>
      <c r="B48" s="137"/>
      <c r="C48" s="127"/>
      <c r="D48" s="296" t="str">
        <f>Tenderfoot!B7</f>
        <v>Cooking</v>
      </c>
      <c r="E48" s="296"/>
      <c r="F48" s="169"/>
      <c r="G48" s="127"/>
      <c r="H48" s="296">
        <f>'2nd Class'!B21</f>
        <v>4</v>
      </c>
      <c r="I48" s="298" t="str">
        <f>'2nd Class'!C21</f>
        <v>Identify or show evidence of at least 10 kinds of wild animals found in your local area or camping location.  You may show evidence by tracks, signs, or photographs you have taken.</v>
      </c>
      <c r="J48" s="297" t="str">
        <f>IF('2nd Class'!W21&lt;&gt;"", IF(ISTEXT('2nd Class'!W21), "A", '2nd Class'!W21), "")</f>
        <v/>
      </c>
      <c r="L48" s="296" t="str">
        <f>'1st Class'!B21</f>
        <v>5a</v>
      </c>
      <c r="M48" s="306" t="str">
        <f>'1st Class'!C21</f>
        <v>Identify or show evidence of at least 10 kinds of native plants found in your local area or camping location.  You may show evidence by identifying fallen leaves or fruit that you find in the field, or as part of a collection you have made, or photographs you have taken.</v>
      </c>
      <c r="N48" s="297" t="str">
        <f>IF('1st Class'!W21&lt;&gt;"", IF(ISTEXT('1st Class'!W21), "A", '1st Class'!W21), "")</f>
        <v/>
      </c>
      <c r="O48"/>
      <c r="S48"/>
    </row>
    <row r="49" spans="1:19" ht="12.75" customHeight="1" x14ac:dyDescent="0.2">
      <c r="A49" s="183"/>
      <c r="B49" s="137"/>
      <c r="C49" s="123"/>
      <c r="D49" s="296" t="str">
        <f>Tenderfoot!B8</f>
        <v>2a</v>
      </c>
      <c r="E49" s="298" t="str">
        <f>Tenderfoot!C8</f>
        <v>on the campout, assist in preparing one of the meals.  Tell why it is important for each patrol member to share in meal preparation and cleanup.</v>
      </c>
      <c r="F49" s="297" t="str">
        <f>IF(Tenderfoot!W8&lt;&gt;"", "A", "")</f>
        <v/>
      </c>
      <c r="G49" s="127"/>
      <c r="H49" s="296"/>
      <c r="I49" s="298"/>
      <c r="J49" s="297"/>
      <c r="L49" s="296"/>
      <c r="M49" s="306"/>
      <c r="N49" s="297"/>
      <c r="O49"/>
      <c r="S49"/>
    </row>
    <row r="50" spans="1:19" ht="12.75" customHeight="1" x14ac:dyDescent="0.2">
      <c r="A50" s="183"/>
      <c r="B50" s="137"/>
      <c r="C50" s="123"/>
      <c r="D50" s="296"/>
      <c r="E50" s="298"/>
      <c r="F50" s="297"/>
      <c r="G50" s="127"/>
      <c r="H50" s="296"/>
      <c r="I50" s="298"/>
      <c r="J50" s="297"/>
      <c r="L50" s="296"/>
      <c r="M50" s="306"/>
      <c r="N50" s="297"/>
      <c r="O50"/>
      <c r="S50"/>
    </row>
    <row r="51" spans="1:19" ht="12.75" customHeight="1" x14ac:dyDescent="0.2">
      <c r="A51" s="183"/>
      <c r="B51" s="137"/>
      <c r="C51" s="123"/>
      <c r="D51" s="296"/>
      <c r="E51" s="298"/>
      <c r="F51" s="297"/>
      <c r="G51" s="127"/>
      <c r="H51" s="296" t="str">
        <f>'2nd Class'!B22</f>
        <v>Aquatics</v>
      </c>
      <c r="I51" s="296"/>
      <c r="J51" s="140"/>
      <c r="L51" s="296"/>
      <c r="M51" s="306"/>
      <c r="N51" s="297"/>
      <c r="O51"/>
      <c r="S51"/>
    </row>
    <row r="52" spans="1:19" ht="12.75" customHeight="1" x14ac:dyDescent="0.2">
      <c r="A52" s="183"/>
      <c r="B52" s="137"/>
      <c r="C52" s="123"/>
      <c r="D52" s="296" t="str">
        <f>Tenderfoot!B9</f>
        <v>2b</v>
      </c>
      <c r="E52" s="298" t="str">
        <f>Tenderfoot!C9</f>
        <v>While on a campout, demonstrate an appropriate method of safely cleaning items used to prepare, serve, and eat a meal.</v>
      </c>
      <c r="F52" s="297" t="str">
        <f>IF(Tenderfoot!W9&lt;&gt;"", "A", "")</f>
        <v/>
      </c>
      <c r="G52" s="127"/>
      <c r="H52" s="196" t="str">
        <f>'2nd Class'!B23</f>
        <v>5a</v>
      </c>
      <c r="I52" s="196" t="str">
        <f>'2nd Class'!C23</f>
        <v>Tell what precautions must be taken for a safe swim.</v>
      </c>
      <c r="J52" s="197" t="str">
        <f>IF('2nd Class'!W23&lt;&gt;"", IF(ISTEXT('2nd Class'!W23), "A", '2nd Class'!W23), "")</f>
        <v/>
      </c>
      <c r="L52" s="296" t="str">
        <f>'1st Class'!B22</f>
        <v>5b</v>
      </c>
      <c r="M52" s="298" t="str">
        <f>'1st Class'!C22</f>
        <v>Identify two ways to obtain a weather forecast for an upcoming activity.  Explain why weather forecasts are important when planning an event.</v>
      </c>
      <c r="N52" s="297" t="str">
        <f>IF('1st Class'!W22&lt;&gt;"", IF(ISTEXT('1st Class'!W22), "A", '1st Class'!W22), "")</f>
        <v/>
      </c>
      <c r="O52"/>
      <c r="S52"/>
    </row>
    <row r="53" spans="1:19" x14ac:dyDescent="0.2">
      <c r="A53" s="183"/>
      <c r="B53" s="137"/>
      <c r="C53" s="123"/>
      <c r="D53" s="296"/>
      <c r="E53" s="298"/>
      <c r="F53" s="297"/>
      <c r="G53" s="127"/>
      <c r="H53" s="196" t="str">
        <f>'2nd Class'!B24</f>
        <v>5b</v>
      </c>
      <c r="I53" s="196" t="str">
        <f>'2nd Class'!C24</f>
        <v>Demonstrate your ability to pass the BSA beginner test.</v>
      </c>
      <c r="J53" s="197" t="str">
        <f>IF('2nd Class'!W24&lt;&gt;"", IF(ISTEXT('2nd Class'!W24), "A", '2nd Class'!W24), "")</f>
        <v/>
      </c>
      <c r="L53" s="296"/>
      <c r="M53" s="298"/>
      <c r="N53" s="297"/>
      <c r="O53"/>
      <c r="S53"/>
    </row>
    <row r="54" spans="1:19" ht="12.75" customHeight="1" x14ac:dyDescent="0.2">
      <c r="A54" s="183"/>
      <c r="B54" s="137"/>
      <c r="C54" s="123"/>
      <c r="D54" s="165" t="str">
        <f>Tenderfoot!B10</f>
        <v>2c</v>
      </c>
      <c r="E54" s="165" t="str">
        <f>Tenderfoot!C10</f>
        <v>Explain the importance of eating together as a patrol.</v>
      </c>
      <c r="F54" s="197" t="str">
        <f>IF(Tenderfoot!W10&lt;&gt;"", "A", "")</f>
        <v/>
      </c>
      <c r="G54" s="127"/>
      <c r="H54" s="296" t="str">
        <f>'2nd Class'!B25</f>
        <v>5c</v>
      </c>
      <c r="I54" s="298" t="str">
        <f>'2nd Class'!C25</f>
        <v>Demonstrate water rescue methods by reaching with your arm or leg, by reaching with a suitable object, and by throwing lines and objects.</v>
      </c>
      <c r="J54" s="297" t="str">
        <f>IF('2nd Class'!W25&lt;&gt;"", IF(ISTEXT('2nd Class'!W25), "A", '2nd Class'!W25), "")</f>
        <v/>
      </c>
      <c r="L54" s="296"/>
      <c r="M54" s="298"/>
      <c r="N54" s="297"/>
      <c r="O54"/>
      <c r="S54"/>
    </row>
    <row r="55" spans="1:19" ht="12.75" customHeight="1" x14ac:dyDescent="0.2">
      <c r="A55" s="183"/>
      <c r="B55" s="137"/>
      <c r="C55" s="123"/>
      <c r="D55" s="296" t="str">
        <f>Tenderfoot!B11</f>
        <v>Tools</v>
      </c>
      <c r="E55" s="296"/>
      <c r="F55" s="169"/>
      <c r="G55" s="152"/>
      <c r="H55" s="296"/>
      <c r="I55" s="298"/>
      <c r="J55" s="297"/>
      <c r="L55" s="296" t="str">
        <f>'1st Class'!B23</f>
        <v>5c</v>
      </c>
      <c r="M55" s="298" t="str">
        <f>'1st Class'!C23</f>
        <v>Describe at least three natural indicators of impending hazardous weather, the potential dangerous events that might result from such conditions, and the appropriate actions to take.</v>
      </c>
      <c r="N55" s="297" t="str">
        <f>IF('1st Class'!W23&lt;&gt;"", IF(ISTEXT('1st Class'!W23), "A", '1st Class'!W23), "")</f>
        <v/>
      </c>
      <c r="O55"/>
      <c r="S55"/>
    </row>
    <row r="56" spans="1:19" ht="12.75" customHeight="1" x14ac:dyDescent="0.2">
      <c r="A56" s="183"/>
      <c r="B56" s="137"/>
      <c r="C56" s="123"/>
      <c r="D56" s="165" t="str">
        <f>Tenderfoot!B12</f>
        <v>3a</v>
      </c>
      <c r="E56" s="165" t="str">
        <f>Tenderfoot!C12</f>
        <v>Demonstrate a practical use of the square knot.</v>
      </c>
      <c r="F56" s="197" t="str">
        <f>IF(Tenderfoot!W12&lt;&gt;"", "A", "")</f>
        <v/>
      </c>
      <c r="G56" s="127"/>
      <c r="H56" s="296"/>
      <c r="I56" s="298"/>
      <c r="J56" s="297"/>
      <c r="L56" s="296"/>
      <c r="M56" s="298"/>
      <c r="N56" s="297"/>
      <c r="O56"/>
      <c r="S56"/>
    </row>
    <row r="57" spans="1:19" ht="12.75" customHeight="1" x14ac:dyDescent="0.2">
      <c r="A57" s="183"/>
      <c r="B57" s="137"/>
      <c r="C57" s="123"/>
      <c r="D57" s="165" t="str">
        <f>Tenderfoot!B13</f>
        <v>3b</v>
      </c>
      <c r="E57" s="165" t="str">
        <f>Tenderfoot!C13</f>
        <v>Demonstrate a practical use of two half-hitches.</v>
      </c>
      <c r="F57" s="197" t="str">
        <f>IF(Tenderfoot!W13&lt;&gt;"", "A", "")</f>
        <v/>
      </c>
      <c r="G57" s="127"/>
      <c r="H57" s="296" t="str">
        <f>'2nd Class'!B26</f>
        <v>5d</v>
      </c>
      <c r="I57" s="298" t="str">
        <f>'2nd Class'!C26</f>
        <v>Explain why swimming rescues should not be attempted when a reaching or throwing rescue is possible.  Explain why and how a rescue swimmer should avoid contact with the victim.</v>
      </c>
      <c r="J57" s="297" t="str">
        <f>IF('2nd Class'!W26&lt;&gt;"", IF(ISTEXT('2nd Class'!W26), "A", '2nd Class'!W26), "")</f>
        <v/>
      </c>
      <c r="L57" s="296"/>
      <c r="M57" s="298"/>
      <c r="N57" s="297"/>
      <c r="O57"/>
      <c r="S57"/>
    </row>
    <row r="58" spans="1:19" ht="12.75" customHeight="1" x14ac:dyDescent="0.2">
      <c r="A58" s="183"/>
      <c r="B58" s="137"/>
      <c r="C58" s="123"/>
      <c r="D58" s="165" t="str">
        <f>Tenderfoot!B14</f>
        <v>3c</v>
      </c>
      <c r="E58" s="165" t="str">
        <f>Tenderfoot!C14</f>
        <v>Demonstrate a practical use of the taut-line hitch.</v>
      </c>
      <c r="F58" s="197" t="str">
        <f>IF(Tenderfoot!W14&lt;&gt;"", "A", "")</f>
        <v/>
      </c>
      <c r="G58" s="127"/>
      <c r="H58" s="296"/>
      <c r="I58" s="298"/>
      <c r="J58" s="297"/>
      <c r="L58" s="296" t="str">
        <f>'1st Class'!B24</f>
        <v>5d</v>
      </c>
      <c r="M58" s="307" t="str">
        <f>'1st Class'!C24</f>
        <v>Describe extreme weather conditions you might encounter in the outdoors in your local geographic area.  Discuss how you would determine ahead of time the potential risk of these types of weather dangers, alternative planning considerations to avoid such risks, and how you would prepare for and respond to those weather conditions.</v>
      </c>
      <c r="N58" s="297" t="str">
        <f>IF('1st Class'!W24&lt;&gt;"", IF(ISTEXT('1st Class'!W24), "A", '1st Class'!W24), "")</f>
        <v/>
      </c>
      <c r="O58"/>
      <c r="S58"/>
    </row>
    <row r="59" spans="1:19" ht="12.75" customHeight="1" x14ac:dyDescent="0.2">
      <c r="A59" s="183"/>
      <c r="B59" s="137"/>
      <c r="C59" s="123"/>
      <c r="D59" s="296" t="str">
        <f>Tenderfoot!B15</f>
        <v>3d</v>
      </c>
      <c r="E59" s="298" t="str">
        <f>Tenderfoot!C15</f>
        <v>Demonstrate proper care, sharpening, and use of the knife, saw, and axe.  Describe when each should be used.</v>
      </c>
      <c r="F59" s="297" t="str">
        <f>IF(Tenderfoot!W15&lt;&gt;"", "A", "")</f>
        <v/>
      </c>
      <c r="G59" s="127"/>
      <c r="H59" s="296"/>
      <c r="I59" s="298"/>
      <c r="J59" s="297"/>
      <c r="L59" s="296"/>
      <c r="M59" s="307"/>
      <c r="N59" s="297"/>
      <c r="O59"/>
      <c r="S59"/>
    </row>
    <row r="60" spans="1:19" ht="12.75" customHeight="1" x14ac:dyDescent="0.2">
      <c r="A60" s="183"/>
      <c r="B60" s="137"/>
      <c r="C60" s="123"/>
      <c r="D60" s="296"/>
      <c r="E60" s="298"/>
      <c r="F60" s="297"/>
      <c r="G60" s="127"/>
      <c r="H60" s="296" t="str">
        <f>'2nd Class'!B27</f>
        <v>First Aid and Emergency Preparedness</v>
      </c>
      <c r="I60" s="296"/>
      <c r="J60" s="140"/>
      <c r="L60" s="296"/>
      <c r="M60" s="307"/>
      <c r="N60" s="297"/>
      <c r="O60"/>
      <c r="S60"/>
    </row>
    <row r="61" spans="1:19" ht="12.75" customHeight="1" x14ac:dyDescent="0.2">
      <c r="A61" s="183"/>
      <c r="B61" s="137"/>
      <c r="C61" s="123"/>
      <c r="D61" s="296" t="str">
        <f>Tenderfoot!B16</f>
        <v>First Aid and Nature</v>
      </c>
      <c r="E61" s="296"/>
      <c r="F61" s="169"/>
      <c r="G61" s="152"/>
      <c r="H61" s="308" t="str">
        <f>'2nd Class'!B28</f>
        <v>6a</v>
      </c>
      <c r="I61" s="298" t="str">
        <f>'2nd Class'!C28</f>
        <v>Demonstrate first aid for the following:
• Object in the eye
• Bite of a warm-blooded animal
• Puncture wounds from a splinter, nail, and fishhook
• Serious burns (partial thickness, or second-degree)
• Heat exhaustion
• Shock
• Heatstroke, dehydration, hypothermia, and hyperventilation</v>
      </c>
      <c r="J61" s="297" t="str">
        <f>IF('2nd Class'!W28&lt;&gt;"", IF(ISTEXT('2nd Class'!W28), "A", '2nd Class'!W28), "")</f>
        <v/>
      </c>
      <c r="L61" s="296"/>
      <c r="M61" s="307"/>
      <c r="N61" s="297"/>
      <c r="O61"/>
      <c r="S61"/>
    </row>
    <row r="62" spans="1:19" ht="12.75" customHeight="1" x14ac:dyDescent="0.2">
      <c r="A62" s="183"/>
      <c r="B62" s="137"/>
      <c r="C62" s="123"/>
      <c r="D62" s="308" t="str">
        <f>Tenderfoot!B17</f>
        <v>4a</v>
      </c>
      <c r="E62" s="165" t="str">
        <f>Tenderfoot!C17</f>
        <v>Show first aid for the following:</v>
      </c>
      <c r="F62" s="169" t="str">
        <f>IF(Tenderfoot!W17&lt;&gt;"", UPPER(Tenderfoot!W17), "")</f>
        <v/>
      </c>
      <c r="G62" s="127"/>
      <c r="H62" s="308"/>
      <c r="I62" s="298"/>
      <c r="J62" s="297"/>
      <c r="L62" s="296"/>
      <c r="M62" s="307"/>
      <c r="N62" s="297"/>
      <c r="O62"/>
      <c r="S62"/>
    </row>
    <row r="63" spans="1:19" ht="12.75" customHeight="1" x14ac:dyDescent="0.2">
      <c r="A63" s="183"/>
      <c r="B63" s="137"/>
      <c r="C63" s="123"/>
      <c r="D63" s="308"/>
      <c r="E63" s="165" t="str">
        <f>Tenderfoot!C18</f>
        <v>• Simple cuts and scrapes</v>
      </c>
      <c r="F63" s="197" t="str">
        <f>IF(Tenderfoot!W18&lt;&gt;"", "A", "")</f>
        <v/>
      </c>
      <c r="G63" s="127"/>
      <c r="H63" s="308"/>
      <c r="I63" s="298"/>
      <c r="J63" s="297"/>
      <c r="L63" s="296"/>
      <c r="M63" s="307"/>
      <c r="N63" s="297"/>
      <c r="O63"/>
      <c r="S63"/>
    </row>
    <row r="64" spans="1:19" ht="12.75" customHeight="1" x14ac:dyDescent="0.2">
      <c r="A64" s="183"/>
      <c r="B64" s="137"/>
      <c r="C64" s="123"/>
      <c r="D64" s="308"/>
      <c r="E64" s="165" t="str">
        <f>Tenderfoot!C19</f>
        <v>• Blisters on the hand and foot</v>
      </c>
      <c r="F64" s="197" t="str">
        <f>IF(Tenderfoot!W19&lt;&gt;"", "A", "")</f>
        <v/>
      </c>
      <c r="G64" s="127"/>
      <c r="H64" s="308"/>
      <c r="I64" s="298"/>
      <c r="J64" s="297"/>
      <c r="L64" s="296" t="str">
        <f>'1st Class'!B25</f>
        <v>Aquatics</v>
      </c>
      <c r="M64" s="296"/>
      <c r="N64" s="169"/>
      <c r="O64"/>
      <c r="S64"/>
    </row>
    <row r="65" spans="1:19" x14ac:dyDescent="0.2">
      <c r="A65" s="183"/>
      <c r="B65" s="137"/>
      <c r="C65" s="123"/>
      <c r="D65" s="308"/>
      <c r="E65" s="165" t="str">
        <f>Tenderfoot!C20</f>
        <v>• Minor (thermal/heat) burns or scalds (superficial or first degree)</v>
      </c>
      <c r="F65" s="197" t="str">
        <f>IF(Tenderfoot!W20&lt;&gt;"", "A", "")</f>
        <v/>
      </c>
      <c r="G65" s="127"/>
      <c r="H65" s="308"/>
      <c r="I65" s="298"/>
      <c r="J65" s="297"/>
      <c r="L65" s="196" t="str">
        <f>'1st Class'!B26</f>
        <v>6a</v>
      </c>
      <c r="M65" s="196" t="str">
        <f>'1st Class'!C26</f>
        <v>Successfully complete the BSA swimmer test.</v>
      </c>
      <c r="N65" s="197" t="str">
        <f>IF('1st Class'!W26&lt;&gt;"", IF(ISTEXT('1st Class'!W26), "A", '1st Class'!W26), "")</f>
        <v/>
      </c>
      <c r="O65"/>
      <c r="S65"/>
    </row>
    <row r="66" spans="1:19" ht="12.75" customHeight="1" x14ac:dyDescent="0.2">
      <c r="A66" s="201"/>
      <c r="B66" s="202"/>
      <c r="C66" s="123"/>
      <c r="D66" s="308"/>
      <c r="E66" s="165" t="str">
        <f>Tenderfoot!C21</f>
        <v>• Bites or stings of insects and ticks</v>
      </c>
      <c r="F66" s="197" t="str">
        <f>IF(Tenderfoot!W21&lt;&gt;"", "A", "")</f>
        <v/>
      </c>
      <c r="G66" s="127"/>
      <c r="H66" s="308"/>
      <c r="I66" s="298"/>
      <c r="J66" s="297"/>
      <c r="L66" s="196" t="str">
        <f>'1st Class'!B27</f>
        <v>6b</v>
      </c>
      <c r="M66" s="196" t="str">
        <f>'1st Class'!C27</f>
        <v>Tell what precautions must be taken for a safe trip afloat.</v>
      </c>
      <c r="N66" s="197" t="str">
        <f>IF('1st Class'!W27&lt;&gt;"", IF(ISTEXT('1st Class'!W27), "A", '1st Class'!W27), "")</f>
        <v/>
      </c>
      <c r="O66"/>
      <c r="S66"/>
    </row>
    <row r="67" spans="1:19" x14ac:dyDescent="0.2">
      <c r="A67" s="123"/>
      <c r="B67" s="123"/>
      <c r="C67" s="123"/>
      <c r="D67" s="308"/>
      <c r="E67" s="165" t="str">
        <f>Tenderfoot!C22</f>
        <v>• Venomous snakebite</v>
      </c>
      <c r="F67" s="197" t="str">
        <f>IF(Tenderfoot!W22&lt;&gt;"", "A", "")</f>
        <v/>
      </c>
      <c r="G67" s="127"/>
      <c r="H67" s="308"/>
      <c r="I67" s="298"/>
      <c r="J67" s="297"/>
      <c r="L67" s="296" t="str">
        <f>'1st Class'!B28</f>
        <v>6c</v>
      </c>
      <c r="M67" s="298" t="str">
        <f>'1st Class'!C28</f>
        <v>Identify the basic parts of a canoe, kayak, or other boat.  Identify the parts of a paddle or an oar.</v>
      </c>
      <c r="N67" s="297" t="str">
        <f>IF('1st Class'!W28&lt;&gt;"", IF(ISTEXT('1st Class'!W28), "A", '1st Class'!W28), "")</f>
        <v/>
      </c>
      <c r="O67"/>
      <c r="S67"/>
    </row>
    <row r="68" spans="1:19" ht="12.75" customHeight="1" x14ac:dyDescent="0.2">
      <c r="A68" s="123"/>
      <c r="B68" s="123"/>
      <c r="C68" s="123"/>
      <c r="D68" s="308"/>
      <c r="E68" s="165" t="str">
        <f>Tenderfoot!C23</f>
        <v>• Nosebleed</v>
      </c>
      <c r="F68" s="197" t="str">
        <f>IF(Tenderfoot!W23&lt;&gt;"", "A", "")</f>
        <v/>
      </c>
      <c r="G68" s="127"/>
      <c r="H68" s="308"/>
      <c r="I68" s="298"/>
      <c r="J68" s="297"/>
      <c r="L68" s="296"/>
      <c r="M68" s="298"/>
      <c r="N68" s="297"/>
      <c r="O68"/>
      <c r="S68"/>
    </row>
    <row r="69" spans="1:19" ht="12.75" customHeight="1" x14ac:dyDescent="0.2">
      <c r="A69" s="123"/>
      <c r="B69" s="123"/>
      <c r="C69" s="123"/>
      <c r="D69" s="308"/>
      <c r="E69" s="165" t="str">
        <f>Tenderfoot!C24</f>
        <v>• Frostbite and sunburn</v>
      </c>
      <c r="F69" s="197" t="str">
        <f>IF(Tenderfoot!W24&lt;&gt;"", "A", "")</f>
        <v/>
      </c>
      <c r="G69" s="152"/>
      <c r="H69" s="296" t="str">
        <f>'2nd Class'!B29</f>
        <v>6b</v>
      </c>
      <c r="I69" s="298" t="str">
        <f>'2nd Class'!C29</f>
        <v>Show what to do for "hurry" cases of stopped breathing, stroke, severe bleeding, and ingested poisoning.</v>
      </c>
      <c r="J69" s="297" t="str">
        <f>IF('2nd Class'!W29&lt;&gt;"", IF(ISTEXT('2nd Class'!W29), "A", '2nd Class'!W29), "")</f>
        <v/>
      </c>
      <c r="L69" s="296" t="str">
        <f>'1st Class'!B29</f>
        <v>6d</v>
      </c>
      <c r="M69" s="298" t="str">
        <f>'1st Class'!C29</f>
        <v>Describe proper body positioning in a watercraft, depending on the type and size of the vessel.  Explain the importance of proper body position in the boat.</v>
      </c>
      <c r="N69" s="297" t="str">
        <f>IF('1st Class'!W29&lt;&gt;"", IF(ISTEXT('1st Class'!W29), "A", '1st Class'!W29), "")</f>
        <v/>
      </c>
      <c r="O69"/>
      <c r="S69"/>
    </row>
    <row r="70" spans="1:19" ht="12.75" customHeight="1" x14ac:dyDescent="0.2">
      <c r="A70" s="123"/>
      <c r="B70" s="123"/>
      <c r="C70" s="123"/>
      <c r="D70" s="308"/>
      <c r="E70" s="165" t="str">
        <f>Tenderfoot!C25</f>
        <v>• Choking</v>
      </c>
      <c r="F70" s="197" t="str">
        <f>IF(Tenderfoot!W25&lt;&gt;"", "A", "")</f>
        <v/>
      </c>
      <c r="G70" s="127"/>
      <c r="H70" s="296"/>
      <c r="I70" s="298"/>
      <c r="J70" s="297"/>
      <c r="K70" s="127"/>
      <c r="L70" s="296"/>
      <c r="M70" s="298"/>
      <c r="N70" s="297"/>
      <c r="O70" s="127"/>
      <c r="S70"/>
    </row>
    <row r="71" spans="1:19" ht="12.75" customHeight="1" x14ac:dyDescent="0.2">
      <c r="A71" s="123"/>
      <c r="B71" s="123"/>
      <c r="C71" s="123"/>
      <c r="D71" s="296" t="str">
        <f>Tenderfoot!B26</f>
        <v>4b</v>
      </c>
      <c r="E71" s="298" t="str">
        <f>Tenderfoot!C26</f>
        <v>Describe common poisonous or hazardous plants; identify any that grow in your local area or campsite location.  Tell how to treat for exposure to them.</v>
      </c>
      <c r="F71" s="297" t="str">
        <f>IF(Tenderfoot!W26&lt;&gt;"", "A", "")</f>
        <v/>
      </c>
      <c r="G71" s="127"/>
      <c r="H71" s="296" t="str">
        <f>'2nd Class'!B30</f>
        <v>6c</v>
      </c>
      <c r="I71" s="298" t="str">
        <f>'2nd Class'!C30</f>
        <v>Tell what you can do while on a campout or hike to prevent or reduce the occurrence of the injuries listed in 2nd Class requirements 6a and 6b.</v>
      </c>
      <c r="J71" s="297" t="str">
        <f>IF('2nd Class'!W30&lt;&gt;"", IF(ISTEXT('2nd Class'!W30), "A", '2nd Class'!W30), "")</f>
        <v/>
      </c>
      <c r="K71" s="127"/>
      <c r="L71" s="296"/>
      <c r="M71" s="298"/>
      <c r="N71" s="297"/>
      <c r="O71" s="127"/>
      <c r="S71"/>
    </row>
    <row r="72" spans="1:19" ht="12.75" customHeight="1" x14ac:dyDescent="0.2">
      <c r="A72" s="123"/>
      <c r="B72" s="123"/>
      <c r="C72" s="123"/>
      <c r="D72" s="296"/>
      <c r="E72" s="298"/>
      <c r="F72" s="297"/>
      <c r="G72" s="127"/>
      <c r="H72" s="296"/>
      <c r="I72" s="298"/>
      <c r="J72" s="297"/>
      <c r="K72" s="127"/>
      <c r="L72" s="296" t="str">
        <f>'1st Class'!B30</f>
        <v>6e</v>
      </c>
      <c r="M72" s="298" t="str">
        <f>'1st Class'!C30</f>
        <v>With a helper and a practice victim, show a line rescue both as tender as  rescuer.  The practice victim should be approximately 30 feet from shore in deep water.</v>
      </c>
      <c r="N72" s="297" t="str">
        <f>IF('1st Class'!W30&lt;&gt;"", IF(ISTEXT('1st Class'!W30), "A", '1st Class'!W30), "")</f>
        <v/>
      </c>
      <c r="O72" s="127"/>
      <c r="S72"/>
    </row>
    <row r="73" spans="1:19" x14ac:dyDescent="0.2">
      <c r="A73" s="123"/>
      <c r="B73" s="123"/>
      <c r="C73" s="123"/>
      <c r="D73" s="296"/>
      <c r="E73" s="298"/>
      <c r="F73" s="297"/>
      <c r="G73" s="127"/>
      <c r="H73" s="296"/>
      <c r="I73" s="298"/>
      <c r="J73" s="297"/>
      <c r="K73" s="127"/>
      <c r="L73" s="296"/>
      <c r="M73" s="298"/>
      <c r="N73" s="297"/>
      <c r="O73" s="127"/>
      <c r="S73"/>
    </row>
    <row r="74" spans="1:19" ht="12.75" customHeight="1" x14ac:dyDescent="0.2">
      <c r="A74" s="123"/>
      <c r="B74" s="123"/>
      <c r="C74" s="123"/>
      <c r="D74" s="296" t="str">
        <f>Tenderfoot!B27</f>
        <v>4c</v>
      </c>
      <c r="E74" s="298" t="str">
        <f>Tenderfoot!C27</f>
        <v>Tell what you can do while on a campout or other outdoor activity to prevent or reduce the occurrence of in juries or exposure listed in Tenderfoot requirements 4a and 4b.</v>
      </c>
      <c r="F74" s="297" t="str">
        <f>IF(Tenderfoot!W27&lt;&gt;"", "A", "")</f>
        <v/>
      </c>
      <c r="G74" s="127"/>
      <c r="H74" s="296" t="str">
        <f>'2nd Class'!B31</f>
        <v>6d</v>
      </c>
      <c r="I74" s="298" t="str">
        <f>'2nd Class'!C31</f>
        <v>Explain what to do in case of accidents that require emergency response in the home and backcountry.  Explain what constitutes an emergency and what information you will need to provide to a responder.</v>
      </c>
      <c r="J74" s="297" t="str">
        <f>IF('2nd Class'!W31&lt;&gt;"", IF(ISTEXT('2nd Class'!W31), "A", '2nd Class'!W31), "")</f>
        <v/>
      </c>
      <c r="K74" s="123"/>
      <c r="L74" s="296"/>
      <c r="M74" s="298"/>
      <c r="N74" s="297"/>
      <c r="O74" s="127"/>
      <c r="S74"/>
    </row>
    <row r="75" spans="1:19" ht="12.75" customHeight="1" x14ac:dyDescent="0.2">
      <c r="A75" s="123"/>
      <c r="B75" s="123"/>
      <c r="C75" s="123"/>
      <c r="D75" s="296"/>
      <c r="E75" s="298"/>
      <c r="F75" s="297"/>
      <c r="G75" s="127"/>
      <c r="H75" s="296"/>
      <c r="I75" s="298"/>
      <c r="J75" s="297"/>
      <c r="K75" s="127"/>
      <c r="L75" s="296" t="str">
        <f>'1st Class'!B31</f>
        <v>First Aid and Emergency Preparedness.</v>
      </c>
      <c r="M75" s="296"/>
      <c r="N75" s="169"/>
      <c r="O75" s="123"/>
      <c r="S75"/>
    </row>
    <row r="76" spans="1:19" ht="12.75" customHeight="1" x14ac:dyDescent="0.2">
      <c r="A76" s="123"/>
      <c r="B76" s="123"/>
      <c r="C76" s="123"/>
      <c r="D76" s="296"/>
      <c r="E76" s="298"/>
      <c r="F76" s="297"/>
      <c r="G76" s="127"/>
      <c r="H76" s="296"/>
      <c r="I76" s="298"/>
      <c r="J76" s="297"/>
      <c r="K76" s="127"/>
      <c r="L76" s="296" t="str">
        <f>'1st Class'!B32</f>
        <v>7a</v>
      </c>
      <c r="M76" s="298" t="str">
        <f>'1st Class'!C32</f>
        <v>Demonstrate bandages for a sprained ankle and for injuries on the head, upper arm, and the collarbone.</v>
      </c>
      <c r="N76" s="297" t="str">
        <f>IF('1st Class'!W32&lt;&gt;"", IF(ISTEXT('1st Class'!W32), "A", '1st Class'!W32), "")</f>
        <v/>
      </c>
      <c r="O76" s="123"/>
      <c r="S76"/>
    </row>
    <row r="77" spans="1:19" x14ac:dyDescent="0.2">
      <c r="A77" s="123"/>
      <c r="B77" s="123"/>
      <c r="C77" s="123"/>
      <c r="D77" s="296" t="str">
        <f>Tenderfoot!B28</f>
        <v>4d</v>
      </c>
      <c r="E77" s="306" t="str">
        <f>Tenderfoot!C28</f>
        <v>Assemble a personal first-aid kit to carry with you on future campouts and hikes.  Tell how each item in the kit would be used.</v>
      </c>
      <c r="F77" s="297" t="str">
        <f>IF(Tenderfoot!W28&lt;&gt;"", "A", "")</f>
        <v/>
      </c>
      <c r="G77" s="127"/>
      <c r="H77" s="296"/>
      <c r="I77" s="298"/>
      <c r="J77" s="297"/>
      <c r="K77" s="127"/>
      <c r="L77" s="296"/>
      <c r="M77" s="298"/>
      <c r="N77" s="297"/>
      <c r="O77" s="123"/>
      <c r="S77"/>
    </row>
    <row r="78" spans="1:19" ht="12.75" customHeight="1" x14ac:dyDescent="0.2">
      <c r="A78" s="123"/>
      <c r="B78" s="123"/>
      <c r="C78" s="123"/>
      <c r="D78" s="296"/>
      <c r="E78" s="306"/>
      <c r="F78" s="297"/>
      <c r="G78" s="127"/>
      <c r="H78" s="296" t="str">
        <f>'2nd Class'!B32</f>
        <v>6e</v>
      </c>
      <c r="I78" s="298" t="str">
        <f>'2nd Class'!C32</f>
        <v>Tell how you should respond if you come upon the scene of a vehicular accident.</v>
      </c>
      <c r="J78" s="297" t="str">
        <f>IF('2nd Class'!W32&lt;&gt;"", IF(ISTEXT('2nd Class'!W32), "A", '2nd Class'!W32), "")</f>
        <v/>
      </c>
      <c r="K78" s="127"/>
      <c r="L78" s="296" t="str">
        <f>'1st Class'!B33</f>
        <v>7b</v>
      </c>
      <c r="M78" s="298" t="str">
        <f>'1st Class'!C33</f>
        <v>By yourself and with a partner, show how to transport a person from a smoke-filled room, and transport for at least 25 yards a person with a sprained ankle.</v>
      </c>
      <c r="N78" s="297" t="str">
        <f>IF('1st Class'!W33&lt;&gt;"", IF(ISTEXT('1st Class'!W33), "A", '1st Class'!W33), "")</f>
        <v/>
      </c>
      <c r="O78" s="123"/>
      <c r="S78"/>
    </row>
    <row r="79" spans="1:19" ht="12.75" customHeight="1" x14ac:dyDescent="0.2">
      <c r="A79" s="123"/>
      <c r="B79" s="123"/>
      <c r="C79" s="123"/>
      <c r="D79" s="296" t="str">
        <f>Tenderfoot!B29</f>
        <v>Hiking</v>
      </c>
      <c r="E79" s="296"/>
      <c r="F79" s="169"/>
      <c r="G79" s="152"/>
      <c r="H79" s="296"/>
      <c r="I79" s="298"/>
      <c r="J79" s="297"/>
      <c r="K79" s="127"/>
      <c r="L79" s="296"/>
      <c r="M79" s="298"/>
      <c r="N79" s="297"/>
      <c r="O79" s="123"/>
      <c r="S79"/>
    </row>
    <row r="80" spans="1:19" ht="12.75" customHeight="1" x14ac:dyDescent="0.2">
      <c r="A80" s="123"/>
      <c r="B80" s="123"/>
      <c r="C80" s="123"/>
      <c r="D80" s="296" t="str">
        <f>Tenderfoot!B30</f>
        <v>5a</v>
      </c>
      <c r="E80" s="298" t="str">
        <f>Tenderfoot!C30</f>
        <v>Explain the importance of the buddy system as it relates to your personal safety on outings and in your neighborhood.  Use the buddy system while on a troop or patrol outing.</v>
      </c>
      <c r="F80" s="297" t="str">
        <f>IF(Tenderfoot!W30&lt;&gt;"", "A", "")</f>
        <v/>
      </c>
      <c r="G80" s="127"/>
      <c r="H80" s="296" t="str">
        <f>'2nd Class'!B33</f>
        <v>Fitness</v>
      </c>
      <c r="I80" s="296"/>
      <c r="J80" s="169"/>
      <c r="K80" s="127"/>
      <c r="L80" s="296"/>
      <c r="M80" s="298"/>
      <c r="N80" s="297"/>
      <c r="O80" s="123"/>
      <c r="S80"/>
    </row>
    <row r="81" spans="1:19" ht="12.75" customHeight="1" x14ac:dyDescent="0.2">
      <c r="A81" s="123"/>
      <c r="B81" s="123"/>
      <c r="C81" s="123"/>
      <c r="D81" s="296"/>
      <c r="E81" s="298"/>
      <c r="F81" s="297"/>
      <c r="G81" s="127"/>
      <c r="H81" s="296" t="str">
        <f>'2nd Class'!B34</f>
        <v>7a</v>
      </c>
      <c r="I81" s="298" t="str">
        <f>'2nd Class'!C34</f>
        <v>After completing Tenderfoot requirement 6c, be physically active at least 30 minutes each day for five days a week for four weeks.  Keep track of your activities.</v>
      </c>
      <c r="J81" s="297" t="str">
        <f>IF('2nd Class'!W34&lt;&gt;"", IF(ISTEXT('2nd Class'!W34), "A", '2nd Class'!W34), "")</f>
        <v/>
      </c>
      <c r="K81" s="123"/>
      <c r="L81" s="296" t="str">
        <f>'1st Class'!B34</f>
        <v>7c</v>
      </c>
      <c r="M81" s="298" t="str">
        <f>'1st Class'!C34</f>
        <v>Tell the five most common signs of a heart attack.  Explain the steps/procedures in CPR.</v>
      </c>
      <c r="N81" s="297" t="str">
        <f>IF('1st Class'!W34&lt;&gt;"", IF(ISTEXT('1st Class'!W34), "A", '1st Class'!W34), "")</f>
        <v/>
      </c>
      <c r="O81" s="123"/>
      <c r="S81"/>
    </row>
    <row r="82" spans="1:19" ht="25.5" x14ac:dyDescent="0.2">
      <c r="A82" s="123"/>
      <c r="B82" s="123"/>
      <c r="C82" s="123"/>
      <c r="D82" s="165" t="str">
        <f>Tenderfoot!B31</f>
        <v>5b</v>
      </c>
      <c r="E82" s="166" t="str">
        <f>Tenderfoot!C31</f>
        <v>Describe what to do if you become lost on a hike or campout.</v>
      </c>
      <c r="F82" s="197" t="str">
        <f>IF(Tenderfoot!W31&lt;&gt;"", "A", "")</f>
        <v/>
      </c>
      <c r="G82" s="127"/>
      <c r="H82" s="296"/>
      <c r="I82" s="298"/>
      <c r="J82" s="297"/>
      <c r="K82" s="123"/>
      <c r="L82" s="296"/>
      <c r="M82" s="298"/>
      <c r="N82" s="297"/>
      <c r="O82" s="123"/>
      <c r="S82"/>
    </row>
    <row r="83" spans="1:19" x14ac:dyDescent="0.2">
      <c r="A83" s="123"/>
      <c r="B83" s="123"/>
      <c r="C83" s="123"/>
      <c r="D83" s="296" t="str">
        <f>Tenderfoot!B32</f>
        <v>5c</v>
      </c>
      <c r="E83" s="298" t="str">
        <f>Tenderfoot!C32</f>
        <v>Explain the rules of safe hiking, both on the highway and cross-country, during the day and at night.</v>
      </c>
      <c r="F83" s="297" t="str">
        <f>IF(Tenderfoot!W32&lt;&gt;"", "A", "")</f>
        <v/>
      </c>
      <c r="G83" s="127"/>
      <c r="H83" s="296"/>
      <c r="I83" s="298"/>
      <c r="J83" s="297"/>
      <c r="K83" s="123"/>
      <c r="L83" s="296" t="str">
        <f>'1st Class'!B35</f>
        <v>7d</v>
      </c>
      <c r="M83" s="298" t="str">
        <f>'1st Class'!C35</f>
        <v>Tell what utility services exist in your home or meeting place.  Describe potential hazards associated with these utilities and how to respond in emergency situations.</v>
      </c>
      <c r="N83" s="297" t="str">
        <f>IF('1st Class'!W35&lt;&gt;"", IF(ISTEXT('1st Class'!W35), "A", '1st Class'!W35), "")</f>
        <v/>
      </c>
      <c r="O83" s="123"/>
      <c r="S83"/>
    </row>
    <row r="84" spans="1:19" ht="12.75" customHeight="1" x14ac:dyDescent="0.2">
      <c r="A84" s="123"/>
      <c r="B84" s="123"/>
      <c r="C84" s="123"/>
      <c r="D84" s="296"/>
      <c r="E84" s="298"/>
      <c r="F84" s="297"/>
      <c r="G84" s="127"/>
      <c r="H84" s="296" t="str">
        <f>'2nd Class'!B35</f>
        <v>7b</v>
      </c>
      <c r="I84" s="306" t="str">
        <f>'2nd Class'!C35</f>
        <v>Share your challenges and successes in completing 2nd Class requirement 7a.  Set a goal for continuing to include physical activity as part of your daily life and develop a plan for doing so.</v>
      </c>
      <c r="J84" s="297" t="str">
        <f>IF('2nd Class'!W35&lt;&gt;"", IF(ISTEXT('2nd Class'!W35), "A", '2nd Class'!W35), "")</f>
        <v/>
      </c>
      <c r="K84" s="123"/>
      <c r="L84" s="296"/>
      <c r="M84" s="298"/>
      <c r="N84" s="297"/>
      <c r="O84" s="123"/>
      <c r="S84"/>
    </row>
    <row r="85" spans="1:19" x14ac:dyDescent="0.2">
      <c r="A85" s="123"/>
      <c r="B85" s="123"/>
      <c r="C85" s="123"/>
      <c r="D85" s="296" t="str">
        <f>Tenderfoot!B33</f>
        <v>Fitness</v>
      </c>
      <c r="E85" s="296"/>
      <c r="F85" s="169"/>
      <c r="G85" s="127"/>
      <c r="H85" s="296"/>
      <c r="I85" s="306"/>
      <c r="J85" s="297"/>
      <c r="K85" s="123"/>
      <c r="L85" s="296"/>
      <c r="M85" s="298"/>
      <c r="N85" s="297"/>
      <c r="O85" s="123"/>
      <c r="S85"/>
    </row>
    <row r="86" spans="1:19" ht="12.75" customHeight="1" x14ac:dyDescent="0.2">
      <c r="A86" s="123"/>
      <c r="B86" s="123"/>
      <c r="C86" s="123"/>
      <c r="D86" s="308" t="str">
        <f>Tenderfoot!B34</f>
        <v>6a</v>
      </c>
      <c r="E86" s="165" t="str">
        <f>Tenderfoot!C34</f>
        <v>Record your best in the following tests:</v>
      </c>
      <c r="F86" s="169" t="str">
        <f>IF(Tenderfoot!W34&lt;&gt;"", "A", "")</f>
        <v/>
      </c>
      <c r="G86" s="152"/>
      <c r="H86" s="296"/>
      <c r="I86" s="306"/>
      <c r="J86" s="297"/>
      <c r="K86" s="123"/>
      <c r="L86" s="296" t="str">
        <f>'1st Class'!B36</f>
        <v>7e</v>
      </c>
      <c r="M86" s="306" t="str">
        <f>'1st Class'!C36</f>
        <v>Develop an emergency action plan for your home that includes what to do in case of fire, storm, power outage, and water outage.</v>
      </c>
      <c r="N86" s="297" t="str">
        <f>IF('1st Class'!W36&lt;&gt;"", IF(ISTEXT('1st Class'!W36), "A", '1st Class'!W36), "")</f>
        <v/>
      </c>
      <c r="O86" s="123"/>
      <c r="S86"/>
    </row>
    <row r="87" spans="1:19" ht="12.75" customHeight="1" x14ac:dyDescent="0.2">
      <c r="A87" s="123"/>
      <c r="B87" s="123"/>
      <c r="C87" s="123"/>
      <c r="D87" s="308"/>
      <c r="E87" s="165" t="str">
        <f>Tenderfoot!C35</f>
        <v>• Push-ups (number correctly done in 60 seconds)</v>
      </c>
      <c r="F87" s="197" t="str">
        <f>IF(Tenderfoot!W35&lt;&gt;"", "A", "")</f>
        <v/>
      </c>
      <c r="G87" s="127"/>
      <c r="H87" s="296" t="str">
        <f>'2nd Class'!B36</f>
        <v>7c</v>
      </c>
      <c r="I87" s="306" t="str">
        <f>'2nd Class'!C36</f>
        <v>Participate in a school, community, or troop program on the dangers of using drugs, alcohol, and tobacco and other practices that could be harmful to your health.  Discuss your participation in the program with your family, and explain the dangers of substance addictions.  Report to your Scoutmaster or other adult leader in your troop about which parts of the Scout Oath and Scout Law relate to what you learned.</v>
      </c>
      <c r="J87" s="297" t="str">
        <f>IF('2nd Class'!W36&lt;&gt;"", IF(ISTEXT('2nd Class'!W36), "A", '2nd Class'!W36), "")</f>
        <v/>
      </c>
      <c r="K87" s="123"/>
      <c r="L87" s="296"/>
      <c r="M87" s="306"/>
      <c r="N87" s="297"/>
      <c r="O87" s="123"/>
      <c r="S87"/>
    </row>
    <row r="88" spans="1:19" ht="12.75" customHeight="1" x14ac:dyDescent="0.2">
      <c r="A88" s="123"/>
      <c r="B88" s="123"/>
      <c r="C88" s="123"/>
      <c r="D88" s="308"/>
      <c r="E88" s="165" t="str">
        <f>Tenderfoot!C36</f>
        <v>• Sit-ups or curl-ups (number correctly done in 60 seconds)</v>
      </c>
      <c r="F88" s="197" t="str">
        <f>IF(Tenderfoot!W36&lt;&gt;"", "A", "")</f>
        <v/>
      </c>
      <c r="G88" s="127"/>
      <c r="H88" s="296"/>
      <c r="I88" s="306"/>
      <c r="J88" s="297"/>
      <c r="K88" s="123"/>
      <c r="L88" s="196" t="str">
        <f>'1st Class'!B37</f>
        <v>7f</v>
      </c>
      <c r="M88" s="196" t="str">
        <f>'1st Class'!C37</f>
        <v>Explain how to obtain potable water in an emergency.</v>
      </c>
      <c r="N88" s="197" t="str">
        <f>IF('1st Class'!W37&lt;&gt;"", IF(ISTEXT('1st Class'!W37), "A", '1st Class'!W37), "")</f>
        <v/>
      </c>
      <c r="O88" s="123"/>
      <c r="S88"/>
    </row>
    <row r="89" spans="1:19" x14ac:dyDescent="0.2">
      <c r="A89" s="123"/>
      <c r="B89" s="123"/>
      <c r="C89" s="123"/>
      <c r="D89" s="308"/>
      <c r="E89" s="165" t="str">
        <f>Tenderfoot!C37</f>
        <v>• Back-saver sit-and-reach (distance stretched)</v>
      </c>
      <c r="F89" s="197" t="str">
        <f>IF(Tenderfoot!W37&lt;&gt;"", "A", "")</f>
        <v/>
      </c>
      <c r="G89" s="127"/>
      <c r="H89" s="296"/>
      <c r="I89" s="306"/>
      <c r="J89" s="297"/>
      <c r="K89" s="123"/>
      <c r="L89" s="296" t="str">
        <f>'1st Class'!B38</f>
        <v>Fitness</v>
      </c>
      <c r="M89" s="296"/>
      <c r="N89" s="169"/>
      <c r="O89" s="123"/>
      <c r="S89"/>
    </row>
    <row r="90" spans="1:19" x14ac:dyDescent="0.2">
      <c r="A90" s="123"/>
      <c r="B90" s="123"/>
      <c r="C90" s="123"/>
      <c r="D90" s="308"/>
      <c r="E90" s="165" t="str">
        <f>Tenderfoot!C38</f>
        <v>• 1 mile walk/run (time)</v>
      </c>
      <c r="F90" s="197" t="str">
        <f>IF(Tenderfoot!W38&lt;&gt;"", "A", "")</f>
        <v/>
      </c>
      <c r="G90" s="127"/>
      <c r="H90" s="296"/>
      <c r="I90" s="306"/>
      <c r="J90" s="297"/>
      <c r="K90" s="123"/>
      <c r="L90" s="296" t="str">
        <f>'1st Class'!B39</f>
        <v>8a</v>
      </c>
      <c r="M90" s="298" t="str">
        <f>'1st Class'!C39</f>
        <v>After completing 2nd Class requirement 7a, be physical active at least 30 minutes each day for five days a week for four weeks.  Keep track of your activities.</v>
      </c>
      <c r="N90" s="297" t="str">
        <f>IF('1st Class'!W39&lt;&gt;"", IF(ISTEXT('1st Class'!W39), "A", '1st Class'!W39), "")</f>
        <v/>
      </c>
      <c r="O90" s="123"/>
      <c r="S90"/>
    </row>
    <row r="91" spans="1:19" x14ac:dyDescent="0.2">
      <c r="A91" s="123"/>
      <c r="B91" s="123"/>
      <c r="C91" s="123"/>
      <c r="D91" s="296" t="str">
        <f>Tenderfoot!B39</f>
        <v>6b</v>
      </c>
      <c r="E91" s="298" t="str">
        <f>Tenderfoot!C39</f>
        <v>Develop and describe a plan for improvement in each of the activities listed in Tenderfoot requirement 6a.  Keep track of your activity for at least 30 days.</v>
      </c>
      <c r="F91" s="297" t="str">
        <f>IF(Tenderfoot!W39&lt;&gt;"", "A", "")</f>
        <v/>
      </c>
      <c r="G91" s="127"/>
      <c r="H91" s="296"/>
      <c r="I91" s="306"/>
      <c r="J91" s="297"/>
      <c r="K91" s="123"/>
      <c r="L91" s="296"/>
      <c r="M91" s="298"/>
      <c r="N91" s="297"/>
      <c r="O91" s="123"/>
      <c r="S91"/>
    </row>
    <row r="92" spans="1:19" x14ac:dyDescent="0.2">
      <c r="A92" s="123"/>
      <c r="B92" s="123"/>
      <c r="C92" s="123"/>
      <c r="D92" s="296"/>
      <c r="E92" s="298"/>
      <c r="F92" s="297"/>
      <c r="G92" s="127"/>
      <c r="H92" s="296"/>
      <c r="I92" s="306"/>
      <c r="J92" s="297"/>
      <c r="K92" s="123"/>
      <c r="L92" s="296"/>
      <c r="M92" s="298"/>
      <c r="N92" s="297"/>
      <c r="O92" s="123"/>
      <c r="S92"/>
    </row>
    <row r="93" spans="1:19" x14ac:dyDescent="0.2">
      <c r="A93" s="123"/>
      <c r="B93" s="123"/>
      <c r="C93" s="123"/>
      <c r="D93" s="296"/>
      <c r="E93" s="298"/>
      <c r="F93" s="297"/>
      <c r="G93" s="127"/>
      <c r="H93" s="296" t="str">
        <f>'2nd Class'!B37</f>
        <v>Citizenship</v>
      </c>
      <c r="I93" s="296"/>
      <c r="J93" s="169"/>
      <c r="K93" s="123"/>
      <c r="L93" s="296" t="str">
        <f>'1st Class'!B40</f>
        <v>8b</v>
      </c>
      <c r="M93" s="298" t="str">
        <f>'1st Class'!C40</f>
        <v>Share your challenges and successes in completing 1st Class requirement 8a.  Set a goal for continuing to include physical activity as part of your daily life.</v>
      </c>
      <c r="N93" s="297" t="str">
        <f>IF('1st Class'!W40&lt;&gt;"", IF(ISTEXT('1st Class'!W40), "A", '1st Class'!W40), "")</f>
        <v/>
      </c>
      <c r="O93" s="123"/>
      <c r="S93"/>
    </row>
    <row r="94" spans="1:19" ht="12.75" customHeight="1" x14ac:dyDescent="0.2">
      <c r="A94" s="123"/>
      <c r="B94" s="123"/>
      <c r="C94" s="123"/>
      <c r="D94" s="308" t="str">
        <f>Tenderfoot!B40</f>
        <v>6c</v>
      </c>
      <c r="E94" s="165" t="str">
        <f>Tenderfoot!C40</f>
        <v>Show improvement in each activity after 30 days:</v>
      </c>
      <c r="F94" s="169" t="str">
        <f>IF(Tenderfoot!W40&lt;&gt;"", "A", "")</f>
        <v/>
      </c>
      <c r="G94" s="127"/>
      <c r="H94" s="296" t="str">
        <f>'2nd Class'!B38</f>
        <v>8a</v>
      </c>
      <c r="I94" s="306" t="str">
        <f>'2nd Class'!C38</f>
        <v>Participate in a flag ceremony for your school, religious institution, chartered organization, community, or Scouting activity.</v>
      </c>
      <c r="J94" s="297" t="str">
        <f>IF('2nd Class'!W38&lt;&gt;"", IF(ISTEXT('2nd Class'!W38), "A", '2nd Class'!W38), "")</f>
        <v/>
      </c>
      <c r="K94" s="123"/>
      <c r="L94" s="296"/>
      <c r="M94" s="298"/>
      <c r="N94" s="297"/>
      <c r="O94" s="123"/>
      <c r="S94"/>
    </row>
    <row r="95" spans="1:19" x14ac:dyDescent="0.2">
      <c r="A95" s="123"/>
      <c r="B95" s="123"/>
      <c r="C95" s="123"/>
      <c r="D95" s="308"/>
      <c r="E95" s="165" t="str">
        <f>Tenderfoot!C41</f>
        <v>• Push-ups (number correctly done in 60 seconds)</v>
      </c>
      <c r="F95" s="197" t="str">
        <f>IF(Tenderfoot!W41&lt;&gt;"", "A", "")</f>
        <v/>
      </c>
      <c r="G95" s="127"/>
      <c r="H95" s="296"/>
      <c r="I95" s="306"/>
      <c r="J95" s="297"/>
      <c r="K95" s="123"/>
      <c r="L95" s="296"/>
      <c r="M95" s="298"/>
      <c r="N95" s="297"/>
      <c r="O95" s="123"/>
      <c r="S95"/>
    </row>
    <row r="96" spans="1:19" ht="12.75" customHeight="1" x14ac:dyDescent="0.2">
      <c r="A96" s="123"/>
      <c r="B96" s="123"/>
      <c r="C96" s="123"/>
      <c r="D96" s="308"/>
      <c r="E96" s="165" t="str">
        <f>Tenderfoot!C42</f>
        <v>• Sit-ups or curl-ups (number correctly done in 60 seconds)</v>
      </c>
      <c r="F96" s="197" t="str">
        <f>IF(Tenderfoot!W42&lt;&gt;"", "A", "")</f>
        <v/>
      </c>
      <c r="G96" s="127"/>
      <c r="H96" s="196" t="str">
        <f>'2nd Class'!B39</f>
        <v>8b</v>
      </c>
      <c r="I96" s="196" t="str">
        <f>'2nd Class'!C39</f>
        <v>Explain what respect is due the flag of the United States</v>
      </c>
      <c r="J96" s="197" t="str">
        <f>IF('2nd Class'!W39&lt;&gt;"", IF(ISTEXT('2nd Class'!W39), "A", '2nd Class'!W39), "")</f>
        <v/>
      </c>
      <c r="K96" s="123"/>
      <c r="L96" s="296" t="str">
        <f>'1st Class'!B41</f>
        <v>Citizenship</v>
      </c>
      <c r="M96" s="296"/>
      <c r="N96" s="169"/>
      <c r="O96" s="123"/>
      <c r="S96"/>
    </row>
    <row r="97" spans="1:19" ht="12.75" customHeight="1" x14ac:dyDescent="0.2">
      <c r="A97" s="123"/>
      <c r="B97" s="123"/>
      <c r="C97" s="123"/>
      <c r="D97" s="308"/>
      <c r="E97" s="165" t="str">
        <f>Tenderfoot!C43</f>
        <v>• Back-saver sit-and-reach (distance stretched)</v>
      </c>
      <c r="F97" s="197" t="str">
        <f>IF(Tenderfoot!W43&lt;&gt;"", "A", "")</f>
        <v/>
      </c>
      <c r="G97" s="127"/>
      <c r="H97" s="296" t="str">
        <f>'2nd Class'!B40</f>
        <v>8c</v>
      </c>
      <c r="I97" s="306" t="str">
        <f>'2nd Class'!C40</f>
        <v>With your parents or guardian, decide on an amount of money that you would like to earn, based on the cost of a specific item you would like to purchase.  Develop a written plan to earn the amount agreed upon and follow that plan; it is acceptable to make changes to your plan along the way.  Discuss any changes made to your original plan and whether you met your goal.</v>
      </c>
      <c r="J97" s="297" t="str">
        <f>IF('2nd Class'!W40&lt;&gt;"", IF(ISTEXT('2nd Class'!W40), "A", '2nd Class'!W40), "")</f>
        <v/>
      </c>
      <c r="K97" s="123"/>
      <c r="L97" s="296" t="str">
        <f>'1st Class'!B42</f>
        <v>9a</v>
      </c>
      <c r="M97" s="298" t="str">
        <f>'1st Class'!C42</f>
        <v>Visit and discuss with a selected individual approved by your leader the constitutional rights and obligations of a U.S. citizen.</v>
      </c>
      <c r="N97" s="297" t="str">
        <f>IF('1st Class'!W42&lt;&gt;"", IF(ISTEXT('1st Class'!W42), "A", '1st Class'!W42), "")</f>
        <v/>
      </c>
      <c r="O97" s="123"/>
      <c r="S97"/>
    </row>
    <row r="98" spans="1:19" ht="12.75" customHeight="1" x14ac:dyDescent="0.2">
      <c r="A98" s="123"/>
      <c r="B98" s="123"/>
      <c r="C98" s="123"/>
      <c r="D98" s="308"/>
      <c r="E98" s="165" t="str">
        <f>Tenderfoot!C44</f>
        <v>• 1 mile walk/run (time)</v>
      </c>
      <c r="F98" s="197" t="str">
        <f>IF(Tenderfoot!W44&lt;&gt;"", "A", "")</f>
        <v/>
      </c>
      <c r="G98" s="127"/>
      <c r="H98" s="296"/>
      <c r="I98" s="306"/>
      <c r="J98" s="297"/>
      <c r="K98" s="123"/>
      <c r="L98" s="296"/>
      <c r="M98" s="298"/>
      <c r="N98" s="297"/>
      <c r="O98" s="123"/>
      <c r="S98"/>
    </row>
    <row r="99" spans="1:19" ht="12.75" customHeight="1" x14ac:dyDescent="0.2">
      <c r="C99" s="123"/>
      <c r="D99" s="296" t="str">
        <f>Tenderfoot!B45</f>
        <v>Citizenship</v>
      </c>
      <c r="E99" s="296"/>
      <c r="F99" s="169"/>
      <c r="G99" s="127"/>
      <c r="H99" s="296"/>
      <c r="I99" s="306"/>
      <c r="J99" s="297"/>
      <c r="K99" s="123"/>
      <c r="L99" s="296" t="str">
        <f>'1st Class'!B43</f>
        <v>9b</v>
      </c>
      <c r="M99" s="307" t="str">
        <f>'1st Class'!C43</f>
        <v>Investigate an environmental issue affecting your community.  Share what you learned about that issue with your patrol or troop.  Tell what, if anything, could be done by you or your community to address the concern.</v>
      </c>
      <c r="N99" s="297" t="str">
        <f>IF('1st Class'!W43&lt;&gt;"", IF(ISTEXT('1st Class'!W43), "A", '1st Class'!W43), "")</f>
        <v/>
      </c>
      <c r="O99" s="123"/>
      <c r="S99"/>
    </row>
    <row r="100" spans="1:19" ht="25.5" x14ac:dyDescent="0.2">
      <c r="C100" s="123"/>
      <c r="D100" s="165" t="str">
        <f>Tenderfoot!B46</f>
        <v>7a</v>
      </c>
      <c r="E100" s="166" t="str">
        <f>Tenderfoot!C46</f>
        <v>Demonstrate how to display, raise, lower, and fold the US Flag.</v>
      </c>
      <c r="F100" s="197" t="str">
        <f>IF(Tenderfoot!W46&lt;&gt;"", "A", "")</f>
        <v/>
      </c>
      <c r="G100" s="127"/>
      <c r="H100" s="296"/>
      <c r="I100" s="306"/>
      <c r="J100" s="297"/>
      <c r="K100" s="123"/>
      <c r="L100" s="296"/>
      <c r="M100" s="307"/>
      <c r="N100" s="297"/>
      <c r="O100" s="123"/>
      <c r="S100"/>
    </row>
    <row r="101" spans="1:19" ht="12.75" customHeight="1" x14ac:dyDescent="0.2">
      <c r="D101" s="296" t="str">
        <f>Tenderfoot!B47</f>
        <v>7b</v>
      </c>
      <c r="E101" s="306" t="str">
        <f>Tenderfoot!C47</f>
        <v>Participate in a total of one hour of service in one or more service projects approved by your Scoutmaster.  Explain how your service to others relates to the Scout slogan and Scout motto.</v>
      </c>
      <c r="F101" s="297" t="str">
        <f>IF(Tenderfoot!W47&lt;&gt;"", "A", "")</f>
        <v/>
      </c>
      <c r="H101" s="296"/>
      <c r="I101" s="306"/>
      <c r="J101" s="297"/>
      <c r="L101" s="296"/>
      <c r="M101" s="307"/>
      <c r="N101" s="297"/>
      <c r="S101"/>
    </row>
    <row r="102" spans="1:19" x14ac:dyDescent="0.2">
      <c r="D102" s="296"/>
      <c r="E102" s="306"/>
      <c r="F102" s="297"/>
      <c r="G102" s="127"/>
      <c r="H102" s="296"/>
      <c r="I102" s="306"/>
      <c r="J102" s="297"/>
      <c r="L102" s="296"/>
      <c r="M102" s="307"/>
      <c r="N102" s="297"/>
      <c r="S102"/>
    </row>
    <row r="103" spans="1:19" ht="12.75" customHeight="1" x14ac:dyDescent="0.2">
      <c r="D103" s="296"/>
      <c r="E103" s="306"/>
      <c r="F103" s="297"/>
      <c r="G103" s="127"/>
      <c r="H103" s="296" t="str">
        <f>'2nd Class'!B41</f>
        <v>8d</v>
      </c>
      <c r="I103" s="307" t="str">
        <f>'2nd Class'!C41</f>
        <v>At a minimum of three locations, compare the cost of the item for which you are saving to determine the best place to purchase it.  After completing 2nd Class requirement 8c, decide if you will use the amount that you earned as originally intended, save all or part of it, or use it for another purpose.</v>
      </c>
      <c r="J103" s="297" t="str">
        <f>IF('2nd Class'!W41&lt;&gt;"", IF(ISTEXT('2nd Class'!W41), "A", '2nd Class'!W41), "")</f>
        <v/>
      </c>
      <c r="L103" s="296" t="str">
        <f>'1st Class'!B44</f>
        <v>9c</v>
      </c>
      <c r="M103" s="306" t="str">
        <f>'1st Class'!C44</f>
        <v>On a Scouting or family outing, take note of the trash and garbage you produce.  Before your next similar outing, decide how you can reduce, recycle, or repurpose what you take on that outing, and then put those plans into action.  Compare your results.</v>
      </c>
      <c r="N103" s="297" t="str">
        <f>IF('1st Class'!W44&lt;&gt;"", IF(ISTEXT('1st Class'!W44), "A", '1st Class'!W44), "")</f>
        <v/>
      </c>
      <c r="S103"/>
    </row>
    <row r="104" spans="1:19" x14ac:dyDescent="0.2">
      <c r="D104" s="296" t="str">
        <f>Tenderfoot!B48</f>
        <v>Leadership</v>
      </c>
      <c r="E104" s="296"/>
      <c r="F104" s="140"/>
      <c r="G104" s="127"/>
      <c r="H104" s="296"/>
      <c r="I104" s="307"/>
      <c r="J104" s="297"/>
      <c r="L104" s="296"/>
      <c r="M104" s="306"/>
      <c r="N104" s="297"/>
      <c r="S104"/>
    </row>
    <row r="105" spans="1:19" x14ac:dyDescent="0.2">
      <c r="D105" s="296">
        <f>Tenderfoot!B49</f>
        <v>8</v>
      </c>
      <c r="E105" s="298" t="str">
        <f>Tenderfoot!C49</f>
        <v>Describe the steps in Scouting's Teaching EDGE method.  Use the Teaching EDGE method to teach another person how to tie the square knot.</v>
      </c>
      <c r="F105" s="297" t="str">
        <f>IF(Tenderfoot!W49&lt;&gt;"", "A", "")</f>
        <v/>
      </c>
      <c r="G105" s="127"/>
      <c r="H105" s="296"/>
      <c r="I105" s="307"/>
      <c r="J105" s="297"/>
      <c r="L105" s="296"/>
      <c r="M105" s="306"/>
      <c r="N105" s="297"/>
      <c r="S105"/>
    </row>
    <row r="106" spans="1:19" x14ac:dyDescent="0.2">
      <c r="D106" s="296"/>
      <c r="E106" s="298"/>
      <c r="F106" s="297"/>
      <c r="G106" s="127"/>
      <c r="H106" s="296"/>
      <c r="I106" s="307"/>
      <c r="J106" s="297"/>
      <c r="L106" s="296"/>
      <c r="M106" s="306"/>
      <c r="N106" s="297"/>
      <c r="S106"/>
    </row>
    <row r="107" spans="1:19" x14ac:dyDescent="0.2">
      <c r="D107" s="296"/>
      <c r="E107" s="298"/>
      <c r="F107" s="297"/>
      <c r="H107" s="296"/>
      <c r="I107" s="307"/>
      <c r="J107" s="297"/>
      <c r="L107" s="296" t="str">
        <f>'1st Class'!B45</f>
        <v>9d</v>
      </c>
      <c r="M107" s="298" t="str">
        <f>'1st Class'!C45</f>
        <v>Participate in three hours of service through one or more service projects approved by your Scoutmaster.  The project(s) must not be the same project(s) used previously.</v>
      </c>
      <c r="N107" s="297" t="str">
        <f>IF('1st Class'!W45&lt;&gt;"", IF(ISTEXT('1st Class'!W45), "A", '1st Class'!W45), "")</f>
        <v/>
      </c>
      <c r="S107"/>
    </row>
    <row r="108" spans="1:19" x14ac:dyDescent="0.2">
      <c r="D108" s="296" t="str">
        <f>Tenderfoot!B50</f>
        <v>Scout Spirit</v>
      </c>
      <c r="E108" s="296"/>
      <c r="F108" s="169"/>
      <c r="H108" s="296" t="str">
        <f>'2nd Class'!B42</f>
        <v>8e</v>
      </c>
      <c r="I108" s="298" t="str">
        <f>'2nd Class'!C42</f>
        <v>Participate in two hours of service through one or more service projects approved by your Scoutmaster.  Tell how your service to others relates to the Scout Oath.</v>
      </c>
      <c r="J108" s="297" t="str">
        <f>IF('2nd Class'!W42&lt;&gt;"", IF(ISTEXT('2nd Class'!W42), "A", '2nd Class'!W42), "")</f>
        <v/>
      </c>
      <c r="L108" s="296"/>
      <c r="M108" s="298"/>
      <c r="N108" s="297"/>
      <c r="S108"/>
    </row>
    <row r="109" spans="1:19" x14ac:dyDescent="0.2">
      <c r="D109" s="296">
        <f>Tenderfoot!B51</f>
        <v>9</v>
      </c>
      <c r="E109" s="306" t="str">
        <f>Tenderfoot!C51</f>
        <v>Demonstrate Scout spirit by living the Scout Oath and Scout Law.  Tell how you have done your duty to God and how you have lived Four different points of the Scout Law in your everyday life.</v>
      </c>
      <c r="F109" s="297" t="str">
        <f>IF(Tenderfoot!W51&lt;&gt;"", "A", "")</f>
        <v/>
      </c>
      <c r="H109" s="296"/>
      <c r="I109" s="298"/>
      <c r="J109" s="297"/>
      <c r="L109" s="296"/>
      <c r="M109" s="298"/>
      <c r="N109" s="297"/>
      <c r="S109"/>
    </row>
    <row r="110" spans="1:19" x14ac:dyDescent="0.2">
      <c r="D110" s="296"/>
      <c r="E110" s="306"/>
      <c r="F110" s="297"/>
      <c r="H110" s="296"/>
      <c r="I110" s="298"/>
      <c r="J110" s="297"/>
      <c r="L110" s="296" t="str">
        <f>'1st Class'!B46</f>
        <v>Leadership</v>
      </c>
      <c r="M110" s="296"/>
      <c r="N110" s="169"/>
      <c r="S110"/>
    </row>
    <row r="111" spans="1:19" x14ac:dyDescent="0.2">
      <c r="D111" s="296"/>
      <c r="E111" s="306"/>
      <c r="F111" s="297"/>
      <c r="H111" s="296" t="str">
        <f>'2nd Class'!B43</f>
        <v>Personal Safety Awareness</v>
      </c>
      <c r="I111" s="296"/>
      <c r="J111" s="169"/>
      <c r="L111" s="296">
        <f>'1st Class'!B47</f>
        <v>10</v>
      </c>
      <c r="M111" s="298" t="str">
        <f>'1st Class'!C47</f>
        <v>Tell someone who is eligible to join Boy Scouts, or an inactive Boy Scout, about your Scouting activities.  Invite him to an outing, activity, service project, or meeting.  Tell him how to join, or encourage the inactive Scout to become active.  Share your efforts with your Scoutmaster or other adult leader.</v>
      </c>
      <c r="N111" s="297" t="str">
        <f>IF('1st Class'!W47&lt;&gt;"", IF(ISTEXT('1st Class'!W47), "A", '1st Class'!W47), "")</f>
        <v/>
      </c>
      <c r="S111"/>
    </row>
    <row r="112" spans="1:19" x14ac:dyDescent="0.2">
      <c r="D112" s="296">
        <f>Tenderfoot!B52</f>
        <v>10</v>
      </c>
      <c r="E112" s="298" t="str">
        <f>Tenderfoot!C52</f>
        <v>While working toward the Tenderfoot rank, and after completing Scout rank requirement 7, participate in a Scoutmaster conference.</v>
      </c>
      <c r="F112" s="297" t="str">
        <f>IF(Tenderfoot!W52&lt;&gt;"", "A", "")</f>
        <v/>
      </c>
      <c r="H112" s="196" t="str">
        <f>'2nd Class'!B44</f>
        <v>9a</v>
      </c>
      <c r="I112" s="196" t="str">
        <f>'2nd Class'!C44</f>
        <v>Explain the three R's of personal safety and protection.</v>
      </c>
      <c r="J112" s="197" t="str">
        <f>IF('2nd Class'!W44&lt;&gt;"", IF(ISTEXT('2nd Class'!W44), "A", '2nd Class'!W44), "")</f>
        <v/>
      </c>
      <c r="L112" s="296"/>
      <c r="M112" s="298"/>
      <c r="N112" s="297"/>
      <c r="S112"/>
    </row>
    <row r="113" spans="4:14" s="124" customFormat="1" ht="12.75" customHeight="1" x14ac:dyDescent="0.2">
      <c r="D113" s="296"/>
      <c r="E113" s="298"/>
      <c r="F113" s="297"/>
      <c r="G113" s="163"/>
      <c r="H113" s="296" t="str">
        <f>'2nd Class'!B45</f>
        <v>9b</v>
      </c>
      <c r="I113" s="298" t="str">
        <f>'2nd Class'!C45</f>
        <v>Describe bullying; tell what the appropriate response is to someone who is bullying you or another person.</v>
      </c>
      <c r="J113" s="297" t="str">
        <f>IF('2nd Class'!W45&lt;&gt;"", IF(ISTEXT('2nd Class'!W45), "A", '2nd Class'!W45), "")</f>
        <v/>
      </c>
      <c r="L113" s="296"/>
      <c r="M113" s="298"/>
      <c r="N113" s="297"/>
    </row>
    <row r="114" spans="4:14" s="124" customFormat="1" x14ac:dyDescent="0.2">
      <c r="D114" s="296"/>
      <c r="E114" s="298"/>
      <c r="F114" s="297"/>
      <c r="G114" s="163"/>
      <c r="H114" s="296"/>
      <c r="I114" s="298"/>
      <c r="J114" s="297"/>
      <c r="L114" s="296"/>
      <c r="M114" s="298"/>
      <c r="N114" s="297"/>
    </row>
    <row r="115" spans="4:14" s="124" customFormat="1" ht="24" x14ac:dyDescent="0.2">
      <c r="D115" s="196">
        <f>Tenderfoot!B53</f>
        <v>11</v>
      </c>
      <c r="E115" s="168" t="str">
        <f>Tenderfoot!C53</f>
        <v>Successfully complete your board of review for the Tenderfoot rank.</v>
      </c>
      <c r="F115" s="197" t="str">
        <f>IF(Tenderfoot!W53&lt;&gt;"", "A", "")</f>
        <v/>
      </c>
      <c r="G115" s="163"/>
      <c r="H115" s="296" t="str">
        <f>'2nd Class'!B46</f>
        <v>Scout Spirit</v>
      </c>
      <c r="I115" s="296"/>
      <c r="J115" s="169"/>
      <c r="L115" s="296"/>
      <c r="M115" s="298"/>
      <c r="N115" s="297"/>
    </row>
    <row r="116" spans="4:14" s="124" customFormat="1" ht="12.75" customHeight="1" x14ac:dyDescent="0.2">
      <c r="G116" s="163"/>
      <c r="H116" s="296">
        <f>'2nd Class'!B47</f>
        <v>10</v>
      </c>
      <c r="I116" s="306" t="str">
        <f>'2nd Class'!C47</f>
        <v>Demonstrate Scout spirit by living the Scout Oath and Scout Law.  Tell how you have done your duty to God and how you have lived four different points of the Scout Law in your everyday life (do not include those used for Tenderfoot requirement 9).</v>
      </c>
      <c r="J116" s="297" t="str">
        <f>IF('2nd Class'!W47&lt;&gt;"", IF(ISTEXT('2nd Class'!W47), "A", '2nd Class'!W47), "")</f>
        <v/>
      </c>
      <c r="L116" s="296" t="str">
        <f>'1st Class'!B48</f>
        <v>Scout Spirit</v>
      </c>
      <c r="M116" s="296"/>
      <c r="N116" s="169"/>
    </row>
    <row r="117" spans="4:14" s="124" customFormat="1" ht="12.75" customHeight="1" x14ac:dyDescent="0.2">
      <c r="G117" s="163"/>
      <c r="H117" s="296"/>
      <c r="I117" s="306"/>
      <c r="J117" s="297"/>
      <c r="L117" s="296">
        <f>'1st Class'!B49</f>
        <v>11</v>
      </c>
      <c r="M117" s="307" t="str">
        <f>'1st Class'!C49</f>
        <v>Demonstrate Scout spirit by living the Scout Oath and Scout Law.  Tell how you have done your duty to God and how you have lived four different points of the Scout Law in your everyday life (do not include those used previously).</v>
      </c>
      <c r="N117" s="297" t="str">
        <f>IF('1st Class'!W49&lt;&gt;"", IF(ISTEXT('1st Class'!W49), "A", '1st Class'!W49), "")</f>
        <v/>
      </c>
    </row>
    <row r="118" spans="4:14" s="124" customFormat="1" x14ac:dyDescent="0.2">
      <c r="G118" s="163"/>
      <c r="H118" s="296"/>
      <c r="I118" s="306"/>
      <c r="J118" s="297"/>
      <c r="L118" s="296"/>
      <c r="M118" s="307"/>
      <c r="N118" s="297"/>
    </row>
    <row r="119" spans="4:14" s="124" customFormat="1" x14ac:dyDescent="0.2">
      <c r="G119" s="163"/>
      <c r="H119" s="296"/>
      <c r="I119" s="306"/>
      <c r="J119" s="297"/>
      <c r="L119" s="296"/>
      <c r="M119" s="307"/>
      <c r="N119" s="297"/>
    </row>
    <row r="120" spans="4:14" s="124" customFormat="1" ht="12.75" customHeight="1" x14ac:dyDescent="0.2">
      <c r="G120" s="163"/>
      <c r="H120" s="296">
        <f>'2nd Class'!B48</f>
        <v>11</v>
      </c>
      <c r="I120" s="306" t="str">
        <f>'2nd Class'!C48</f>
        <v>While working toward the 2nd Class rank, and after completing Tenderfoot requirement 10, participate in a Scoutmaster conference.</v>
      </c>
      <c r="J120" s="297" t="str">
        <f>IF('2nd Class'!W48&lt;&gt;"", IF(ISTEXT('2nd Class'!W48), "A", '2nd Class'!W48), "")</f>
        <v/>
      </c>
      <c r="L120" s="296"/>
      <c r="M120" s="307"/>
      <c r="N120" s="297"/>
    </row>
    <row r="121" spans="4:14" s="124" customFormat="1" ht="12.75" customHeight="1" x14ac:dyDescent="0.2">
      <c r="G121" s="163"/>
      <c r="H121" s="296"/>
      <c r="I121" s="306"/>
      <c r="J121" s="297"/>
      <c r="L121" s="296">
        <f>'1st Class'!B50</f>
        <v>12</v>
      </c>
      <c r="M121" s="306" t="str">
        <f>'1st Class'!C50</f>
        <v>While working toward the 1st Class rank, and after completing 2nd Class requirement 11, participate in a Scoutmaster conference.</v>
      </c>
      <c r="N121" s="297" t="str">
        <f>IF('1st Class'!W50&lt;&gt;"", IF(ISTEXT('1st Class'!W50), "A", '1st Class'!W50), "")</f>
        <v/>
      </c>
    </row>
    <row r="122" spans="4:14" s="124" customFormat="1" ht="12.75" customHeight="1" x14ac:dyDescent="0.2">
      <c r="G122" s="163"/>
      <c r="H122" s="196">
        <f>'2nd Class'!B49</f>
        <v>12</v>
      </c>
      <c r="I122" s="195" t="str">
        <f>'2nd Class'!C49</f>
        <v>Successfully complete  your board of review for the Second Class rank.</v>
      </c>
      <c r="J122" s="197" t="str">
        <f>IF('2nd Class'!W49&lt;&gt;"", IF(ISTEXT('2nd Class'!W49), "A", '2nd Class'!W49), "")</f>
        <v/>
      </c>
      <c r="L122" s="296"/>
      <c r="M122" s="306"/>
      <c r="N122" s="297"/>
    </row>
    <row r="123" spans="4:14" s="124" customFormat="1" x14ac:dyDescent="0.2">
      <c r="G123" s="163"/>
      <c r="H123" s="164"/>
      <c r="I123" s="171"/>
      <c r="L123" s="196">
        <f>'1st Class'!B51</f>
        <v>13</v>
      </c>
      <c r="M123" s="175" t="str">
        <f>'1st Class'!C51</f>
        <v>Successfully complete  your board of review for the First Class rank.</v>
      </c>
      <c r="N123" s="197" t="str">
        <f>IF('1st Class'!W51&lt;&gt;"", IF(ISTEXT('1st Class'!W51), "A", '1st Class'!W51), "")</f>
        <v/>
      </c>
    </row>
    <row r="124" spans="4:14" s="124" customFormat="1" x14ac:dyDescent="0.2">
      <c r="G124" s="163"/>
      <c r="H124" s="164"/>
      <c r="I124" s="172"/>
      <c r="N124" s="163"/>
    </row>
  </sheetData>
  <sheetProtection password="C58C" sheet="1" objects="1" scenarios="1" selectLockedCells="1" selectUnlockedCells="1"/>
  <mergeCells count="312">
    <mergeCell ref="M111:M115"/>
    <mergeCell ref="N111:N115"/>
    <mergeCell ref="D112:D114"/>
    <mergeCell ref="E112:E114"/>
    <mergeCell ref="F112:F114"/>
    <mergeCell ref="H113:H114"/>
    <mergeCell ref="I113:I114"/>
    <mergeCell ref="J113:J114"/>
    <mergeCell ref="N117:N120"/>
    <mergeCell ref="H120:H121"/>
    <mergeCell ref="I120:I121"/>
    <mergeCell ref="J120:J121"/>
    <mergeCell ref="L121:L122"/>
    <mergeCell ref="M121:M122"/>
    <mergeCell ref="N121:N122"/>
    <mergeCell ref="H115:I115"/>
    <mergeCell ref="H116:H119"/>
    <mergeCell ref="I116:I119"/>
    <mergeCell ref="J116:J119"/>
    <mergeCell ref="L116:M116"/>
    <mergeCell ref="L117:L120"/>
    <mergeCell ref="M117:M120"/>
    <mergeCell ref="F101:F103"/>
    <mergeCell ref="H103:H107"/>
    <mergeCell ref="M107:M109"/>
    <mergeCell ref="N107:N109"/>
    <mergeCell ref="D108:E108"/>
    <mergeCell ref="H108:H110"/>
    <mergeCell ref="I108:I110"/>
    <mergeCell ref="J108:J110"/>
    <mergeCell ref="D109:D111"/>
    <mergeCell ref="E109:E111"/>
    <mergeCell ref="F109:F111"/>
    <mergeCell ref="L110:M110"/>
    <mergeCell ref="I103:I107"/>
    <mergeCell ref="J103:J107"/>
    <mergeCell ref="L103:L106"/>
    <mergeCell ref="M103:M106"/>
    <mergeCell ref="N103:N106"/>
    <mergeCell ref="D104:E104"/>
    <mergeCell ref="D105:D107"/>
    <mergeCell ref="E105:E107"/>
    <mergeCell ref="F105:F107"/>
    <mergeCell ref="L107:L109"/>
    <mergeCell ref="H111:I111"/>
    <mergeCell ref="L111:L115"/>
    <mergeCell ref="N93:N95"/>
    <mergeCell ref="D94:D98"/>
    <mergeCell ref="H94:H95"/>
    <mergeCell ref="I94:I95"/>
    <mergeCell ref="J94:J95"/>
    <mergeCell ref="L96:M96"/>
    <mergeCell ref="H97:H102"/>
    <mergeCell ref="I97:I102"/>
    <mergeCell ref="J97:J102"/>
    <mergeCell ref="L97:L98"/>
    <mergeCell ref="D91:D93"/>
    <mergeCell ref="E91:E93"/>
    <mergeCell ref="F91:F93"/>
    <mergeCell ref="H93:I93"/>
    <mergeCell ref="L93:L95"/>
    <mergeCell ref="M93:M95"/>
    <mergeCell ref="M97:M98"/>
    <mergeCell ref="N97:N98"/>
    <mergeCell ref="D99:E99"/>
    <mergeCell ref="L99:L102"/>
    <mergeCell ref="M99:M102"/>
    <mergeCell ref="N99:N102"/>
    <mergeCell ref="D101:D103"/>
    <mergeCell ref="E101:E103"/>
    <mergeCell ref="D85:E85"/>
    <mergeCell ref="D86:D90"/>
    <mergeCell ref="L86:L87"/>
    <mergeCell ref="M86:M87"/>
    <mergeCell ref="L81:L82"/>
    <mergeCell ref="M81:M82"/>
    <mergeCell ref="N81:N82"/>
    <mergeCell ref="D83:D84"/>
    <mergeCell ref="E83:E84"/>
    <mergeCell ref="F83:F84"/>
    <mergeCell ref="L83:L85"/>
    <mergeCell ref="M83:M85"/>
    <mergeCell ref="N83:N85"/>
    <mergeCell ref="H84:H86"/>
    <mergeCell ref="N86:N87"/>
    <mergeCell ref="H87:H92"/>
    <mergeCell ref="I87:I92"/>
    <mergeCell ref="J87:J92"/>
    <mergeCell ref="L89:M89"/>
    <mergeCell ref="L90:L92"/>
    <mergeCell ref="M90:M92"/>
    <mergeCell ref="N90:N92"/>
    <mergeCell ref="I84:I86"/>
    <mergeCell ref="J84:J86"/>
    <mergeCell ref="J78:J79"/>
    <mergeCell ref="L78:L80"/>
    <mergeCell ref="M78:M80"/>
    <mergeCell ref="N78:N80"/>
    <mergeCell ref="D79:E79"/>
    <mergeCell ref="D80:D81"/>
    <mergeCell ref="E80:E81"/>
    <mergeCell ref="F80:F81"/>
    <mergeCell ref="H80:I80"/>
    <mergeCell ref="H81:H83"/>
    <mergeCell ref="I81:I83"/>
    <mergeCell ref="J81:J83"/>
    <mergeCell ref="L72:L74"/>
    <mergeCell ref="M72:M74"/>
    <mergeCell ref="N72:N74"/>
    <mergeCell ref="D74:D76"/>
    <mergeCell ref="E74:E76"/>
    <mergeCell ref="F74:F76"/>
    <mergeCell ref="H74:H77"/>
    <mergeCell ref="I74:I77"/>
    <mergeCell ref="J74:J77"/>
    <mergeCell ref="L75:M75"/>
    <mergeCell ref="D71:D73"/>
    <mergeCell ref="E71:E73"/>
    <mergeCell ref="F71:F73"/>
    <mergeCell ref="H71:H73"/>
    <mergeCell ref="I71:I73"/>
    <mergeCell ref="J71:J73"/>
    <mergeCell ref="L76:L77"/>
    <mergeCell ref="M76:M77"/>
    <mergeCell ref="N76:N77"/>
    <mergeCell ref="D77:D78"/>
    <mergeCell ref="E77:E78"/>
    <mergeCell ref="F77:F78"/>
    <mergeCell ref="H78:H79"/>
    <mergeCell ref="I78:I79"/>
    <mergeCell ref="H61:H68"/>
    <mergeCell ref="I61:I68"/>
    <mergeCell ref="D62:D70"/>
    <mergeCell ref="L55:L57"/>
    <mergeCell ref="L64:M64"/>
    <mergeCell ref="L67:L68"/>
    <mergeCell ref="M67:M68"/>
    <mergeCell ref="N67:N68"/>
    <mergeCell ref="H69:H70"/>
    <mergeCell ref="I69:I70"/>
    <mergeCell ref="J69:J70"/>
    <mergeCell ref="L69:L71"/>
    <mergeCell ref="M69:M71"/>
    <mergeCell ref="N69:N71"/>
    <mergeCell ref="D52:D53"/>
    <mergeCell ref="E52:E53"/>
    <mergeCell ref="F52:F53"/>
    <mergeCell ref="L52:L54"/>
    <mergeCell ref="M52:M54"/>
    <mergeCell ref="N52:N54"/>
    <mergeCell ref="H54:H56"/>
    <mergeCell ref="I54:I56"/>
    <mergeCell ref="J54:J56"/>
    <mergeCell ref="D55:E55"/>
    <mergeCell ref="M55:M57"/>
    <mergeCell ref="N55:N57"/>
    <mergeCell ref="H57:H59"/>
    <mergeCell ref="I57:I59"/>
    <mergeCell ref="J57:J59"/>
    <mergeCell ref="L58:L63"/>
    <mergeCell ref="M58:M63"/>
    <mergeCell ref="N58:N63"/>
    <mergeCell ref="J61:J68"/>
    <mergeCell ref="D59:D60"/>
    <mergeCell ref="E59:E60"/>
    <mergeCell ref="F59:F60"/>
    <mergeCell ref="H60:I60"/>
    <mergeCell ref="D61:E61"/>
    <mergeCell ref="M48:M51"/>
    <mergeCell ref="N48:N51"/>
    <mergeCell ref="D49:D51"/>
    <mergeCell ref="E49:E51"/>
    <mergeCell ref="F49:F51"/>
    <mergeCell ref="H51:I51"/>
    <mergeCell ref="D46:D47"/>
    <mergeCell ref="E46:E47"/>
    <mergeCell ref="F46:F47"/>
    <mergeCell ref="H47:I47"/>
    <mergeCell ref="L47:M47"/>
    <mergeCell ref="D48:E48"/>
    <mergeCell ref="H48:H50"/>
    <mergeCell ref="I48:I50"/>
    <mergeCell ref="J48:J50"/>
    <mergeCell ref="L48:L51"/>
    <mergeCell ref="N42:N46"/>
    <mergeCell ref="H43:H44"/>
    <mergeCell ref="I43:I44"/>
    <mergeCell ref="J43:J44"/>
    <mergeCell ref="D44:D45"/>
    <mergeCell ref="E44:E45"/>
    <mergeCell ref="F44:F45"/>
    <mergeCell ref="H45:H46"/>
    <mergeCell ref="I45:I46"/>
    <mergeCell ref="J45:J46"/>
    <mergeCell ref="N39:N41"/>
    <mergeCell ref="D40:E40"/>
    <mergeCell ref="D41:D43"/>
    <mergeCell ref="E41:E43"/>
    <mergeCell ref="F41:F43"/>
    <mergeCell ref="H41:H42"/>
    <mergeCell ref="I41:I42"/>
    <mergeCell ref="J41:J42"/>
    <mergeCell ref="L42:L46"/>
    <mergeCell ref="M42:M46"/>
    <mergeCell ref="D38:F39"/>
    <mergeCell ref="H38:I38"/>
    <mergeCell ref="L38:M38"/>
    <mergeCell ref="H39:H40"/>
    <mergeCell ref="I39:I40"/>
    <mergeCell ref="J39:J40"/>
    <mergeCell ref="L39:L41"/>
    <mergeCell ref="M39:M41"/>
    <mergeCell ref="L35:L36"/>
    <mergeCell ref="M35:M36"/>
    <mergeCell ref="N35:N36"/>
    <mergeCell ref="H36:H37"/>
    <mergeCell ref="I36:I37"/>
    <mergeCell ref="J36:J37"/>
    <mergeCell ref="D31:D33"/>
    <mergeCell ref="E31:E33"/>
    <mergeCell ref="F31:F33"/>
    <mergeCell ref="L32:M32"/>
    <mergeCell ref="D34:D35"/>
    <mergeCell ref="E34:E35"/>
    <mergeCell ref="F34:F35"/>
    <mergeCell ref="H34:H35"/>
    <mergeCell ref="I34:I35"/>
    <mergeCell ref="J34:J35"/>
    <mergeCell ref="L28:L31"/>
    <mergeCell ref="M28:M31"/>
    <mergeCell ref="N28:N31"/>
    <mergeCell ref="H30:H33"/>
    <mergeCell ref="I30:I33"/>
    <mergeCell ref="J30:J33"/>
    <mergeCell ref="H26:H29"/>
    <mergeCell ref="I26:I29"/>
    <mergeCell ref="J26:J29"/>
    <mergeCell ref="D28:D29"/>
    <mergeCell ref="E28:E29"/>
    <mergeCell ref="F28:F29"/>
    <mergeCell ref="N22:N23"/>
    <mergeCell ref="D24:D25"/>
    <mergeCell ref="E24:E25"/>
    <mergeCell ref="F24:F25"/>
    <mergeCell ref="L24:L27"/>
    <mergeCell ref="M24:M27"/>
    <mergeCell ref="N24:N27"/>
    <mergeCell ref="D26:D27"/>
    <mergeCell ref="E26:E27"/>
    <mergeCell ref="F26:F27"/>
    <mergeCell ref="N19:N21"/>
    <mergeCell ref="H21:H25"/>
    <mergeCell ref="I21:I25"/>
    <mergeCell ref="J21:J25"/>
    <mergeCell ref="D22:D23"/>
    <mergeCell ref="E22:E23"/>
    <mergeCell ref="F22:F23"/>
    <mergeCell ref="L22:L23"/>
    <mergeCell ref="M22:M23"/>
    <mergeCell ref="I17:I18"/>
    <mergeCell ref="J17:J18"/>
    <mergeCell ref="H19:H20"/>
    <mergeCell ref="I19:I20"/>
    <mergeCell ref="J19:J20"/>
    <mergeCell ref="L19:L21"/>
    <mergeCell ref="L13:M13"/>
    <mergeCell ref="A14:B14"/>
    <mergeCell ref="L14:L18"/>
    <mergeCell ref="M14:M18"/>
    <mergeCell ref="M19:M21"/>
    <mergeCell ref="N14:N18"/>
    <mergeCell ref="D15:D16"/>
    <mergeCell ref="E15:E16"/>
    <mergeCell ref="F15:F16"/>
    <mergeCell ref="H16:I16"/>
    <mergeCell ref="H17:H18"/>
    <mergeCell ref="N9:N12"/>
    <mergeCell ref="D10:D12"/>
    <mergeCell ref="E10:E12"/>
    <mergeCell ref="F10:F12"/>
    <mergeCell ref="H12:H15"/>
    <mergeCell ref="I12:I15"/>
    <mergeCell ref="J12:J15"/>
    <mergeCell ref="D13:D14"/>
    <mergeCell ref="E13:E14"/>
    <mergeCell ref="F13:F14"/>
    <mergeCell ref="F8:F9"/>
    <mergeCell ref="H9:H11"/>
    <mergeCell ref="I9:I11"/>
    <mergeCell ref="J9:J11"/>
    <mergeCell ref="L9:L12"/>
    <mergeCell ref="M9:M12"/>
    <mergeCell ref="I4:I8"/>
    <mergeCell ref="J4:J8"/>
    <mergeCell ref="L4:L8"/>
    <mergeCell ref="M4:M8"/>
    <mergeCell ref="N4:N8"/>
    <mergeCell ref="D5:D7"/>
    <mergeCell ref="E5:E7"/>
    <mergeCell ref="F5:F7"/>
    <mergeCell ref="D8:D9"/>
    <mergeCell ref="E8:E9"/>
    <mergeCell ref="A1:B2"/>
    <mergeCell ref="D1:F2"/>
    <mergeCell ref="H1:J2"/>
    <mergeCell ref="L1:N2"/>
    <mergeCell ref="D3:D4"/>
    <mergeCell ref="E3:E4"/>
    <mergeCell ref="F3:F4"/>
    <mergeCell ref="H3:I3"/>
    <mergeCell ref="L3:M3"/>
    <mergeCell ref="H4:H8"/>
  </mergeCells>
  <pageMargins left="0.7" right="0.7" top="0.75" bottom="0.75" header="0.3" footer="0.3"/>
  <pageSetup scale="3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105"/>
  <sheetViews>
    <sheetView showGridLines="0" zoomScaleNormal="100" workbookViewId="0">
      <pane xSplit="3" ySplit="7" topLeftCell="D8" activePane="bottomRight" state="frozen"/>
      <selection pane="topRight" activeCell="D1" sqref="D1"/>
      <selection pane="bottomLeft" activeCell="A8" sqref="A8"/>
      <selection pane="bottomRight" activeCell="B8" sqref="B8"/>
    </sheetView>
  </sheetViews>
  <sheetFormatPr defaultColWidth="9.140625" defaultRowHeight="12.75" x14ac:dyDescent="0.2"/>
  <cols>
    <col min="1" max="1" width="3.140625" style="32" customWidth="1"/>
    <col min="2" max="2" width="10.85546875" style="32" customWidth="1"/>
    <col min="3" max="3" width="53" style="32" customWidth="1"/>
    <col min="4" max="23" width="3.42578125" style="32" customWidth="1"/>
    <col min="24" max="24" width="3.140625" style="32" customWidth="1"/>
    <col min="25" max="16384" width="9.140625" style="32"/>
  </cols>
  <sheetData>
    <row r="1" spans="1:24" ht="12.75" customHeight="1" x14ac:dyDescent="0.25">
      <c r="A1" s="253" t="s">
        <v>36</v>
      </c>
      <c r="B1" s="30"/>
      <c r="C1" s="31"/>
      <c r="D1" s="258" t="str">
        <f ca="1">'Scout 1'!$A1</f>
        <v>Scout 1</v>
      </c>
      <c r="E1" s="258" t="str">
        <f ca="1">'Scout 2'!$A1</f>
        <v>Scout 2</v>
      </c>
      <c r="F1" s="258" t="str">
        <f ca="1">'Scout 3'!$A1</f>
        <v>Scout 3</v>
      </c>
      <c r="G1" s="258" t="str">
        <f ca="1">'Scout 4'!$A1</f>
        <v>Scout 4</v>
      </c>
      <c r="H1" s="258" t="str">
        <f ca="1">'Scout 5'!$A1</f>
        <v>Scout 5</v>
      </c>
      <c r="I1" s="258" t="str">
        <f ca="1">'Scout 6'!$A1</f>
        <v>Scout 6</v>
      </c>
      <c r="J1" s="258" t="str">
        <f ca="1">'Scout 7'!$A1</f>
        <v>Scout 7</v>
      </c>
      <c r="K1" s="258" t="str">
        <f ca="1">'Scout 8'!$A1</f>
        <v>Scout 8</v>
      </c>
      <c r="L1" s="258" t="str">
        <f ca="1">'Scout 9'!$A1</f>
        <v>Scout 9</v>
      </c>
      <c r="M1" s="258" t="str">
        <f ca="1">'Scout 10'!$A1</f>
        <v>Scout 10</v>
      </c>
      <c r="N1" s="258" t="str">
        <f ca="1">'Scout 11'!$A1</f>
        <v>Scout 11</v>
      </c>
      <c r="O1" s="258" t="str">
        <f ca="1">'Scout 12'!$A1</f>
        <v>Scout 12</v>
      </c>
      <c r="P1" s="258" t="str">
        <f ca="1">'Scout 13'!$A1</f>
        <v>Scout 13</v>
      </c>
      <c r="Q1" s="258" t="str">
        <f ca="1">'Scout 14'!$A1</f>
        <v>Scout 14</v>
      </c>
      <c r="R1" s="258" t="str">
        <f ca="1">'Scout 15'!$A1</f>
        <v>Scout 15</v>
      </c>
      <c r="S1" s="258" t="str">
        <f ca="1">'Scout 16'!$A1</f>
        <v>Scout 16</v>
      </c>
      <c r="T1" s="258" t="str">
        <f ca="1">'Scout 17'!$A1</f>
        <v>Scout 17</v>
      </c>
      <c r="U1" s="258" t="str">
        <f ca="1">'Scout 18'!$A1</f>
        <v>Scout 18</v>
      </c>
      <c r="V1" s="258" t="str">
        <f ca="1">'Scout 19'!$A1</f>
        <v>Scout 19</v>
      </c>
      <c r="W1" s="258" t="str">
        <f ca="1">'Scout 20'!$A1</f>
        <v>Scout 20</v>
      </c>
      <c r="X1" s="253" t="s">
        <v>36</v>
      </c>
    </row>
    <row r="2" spans="1:24" ht="12.75" customHeight="1" x14ac:dyDescent="0.2">
      <c r="A2" s="253"/>
      <c r="B2" s="256" t="s">
        <v>34</v>
      </c>
      <c r="C2" s="257"/>
      <c r="D2" s="259"/>
      <c r="E2" s="259"/>
      <c r="F2" s="259"/>
      <c r="G2" s="259"/>
      <c r="H2" s="259"/>
      <c r="I2" s="259"/>
      <c r="J2" s="259"/>
      <c r="K2" s="259"/>
      <c r="L2" s="259"/>
      <c r="M2" s="259"/>
      <c r="N2" s="259"/>
      <c r="O2" s="259"/>
      <c r="P2" s="259"/>
      <c r="Q2" s="259"/>
      <c r="R2" s="259"/>
      <c r="S2" s="259"/>
      <c r="T2" s="259"/>
      <c r="U2" s="259"/>
      <c r="V2" s="259"/>
      <c r="W2" s="259"/>
      <c r="X2" s="253"/>
    </row>
    <row r="3" spans="1:24" ht="12.75" customHeight="1" x14ac:dyDescent="0.2">
      <c r="A3" s="253"/>
      <c r="B3" s="260" t="s">
        <v>179</v>
      </c>
      <c r="C3" s="255"/>
      <c r="D3" s="259"/>
      <c r="E3" s="259"/>
      <c r="F3" s="259"/>
      <c r="G3" s="259"/>
      <c r="H3" s="259"/>
      <c r="I3" s="259"/>
      <c r="J3" s="259"/>
      <c r="K3" s="259"/>
      <c r="L3" s="259"/>
      <c r="M3" s="259"/>
      <c r="N3" s="259"/>
      <c r="O3" s="259"/>
      <c r="P3" s="259"/>
      <c r="Q3" s="259"/>
      <c r="R3" s="259"/>
      <c r="S3" s="259"/>
      <c r="T3" s="259"/>
      <c r="U3" s="259"/>
      <c r="V3" s="259"/>
      <c r="W3" s="259"/>
      <c r="X3" s="253"/>
    </row>
    <row r="4" spans="1:24" x14ac:dyDescent="0.2">
      <c r="A4" s="253"/>
      <c r="B4" s="49"/>
      <c r="C4" s="50"/>
      <c r="D4" s="259"/>
      <c r="E4" s="259"/>
      <c r="F4" s="259"/>
      <c r="G4" s="259"/>
      <c r="H4" s="259"/>
      <c r="I4" s="259"/>
      <c r="J4" s="259"/>
      <c r="K4" s="259"/>
      <c r="L4" s="259"/>
      <c r="M4" s="259"/>
      <c r="N4" s="259"/>
      <c r="O4" s="259"/>
      <c r="P4" s="259"/>
      <c r="Q4" s="259"/>
      <c r="R4" s="259"/>
      <c r="S4" s="259"/>
      <c r="T4" s="259"/>
      <c r="U4" s="259"/>
      <c r="V4" s="259"/>
      <c r="W4" s="259"/>
      <c r="X4" s="253"/>
    </row>
    <row r="5" spans="1:24" ht="12.75" customHeight="1" thickBot="1" x14ac:dyDescent="0.25">
      <c r="A5" s="253"/>
      <c r="B5" s="51"/>
      <c r="C5" s="52"/>
      <c r="D5" s="259"/>
      <c r="E5" s="259"/>
      <c r="F5" s="259"/>
      <c r="G5" s="259"/>
      <c r="H5" s="259"/>
      <c r="I5" s="259"/>
      <c r="J5" s="259"/>
      <c r="K5" s="259"/>
      <c r="L5" s="259"/>
      <c r="M5" s="259"/>
      <c r="N5" s="259"/>
      <c r="O5" s="259"/>
      <c r="P5" s="259"/>
      <c r="Q5" s="259"/>
      <c r="R5" s="259"/>
      <c r="S5" s="259"/>
      <c r="T5" s="259"/>
      <c r="U5" s="259"/>
      <c r="V5" s="259"/>
      <c r="W5" s="259"/>
      <c r="X5" s="253"/>
    </row>
    <row r="6" spans="1:24" ht="13.5" thickBot="1" x14ac:dyDescent="0.25">
      <c r="A6" s="253"/>
      <c r="B6" s="53"/>
      <c r="C6" s="54" t="s">
        <v>35</v>
      </c>
      <c r="D6" s="55" t="str">
        <f>IF(COUNTA(D8:D105) &gt;0, COUNTA(D8:D105), "")</f>
        <v/>
      </c>
      <c r="E6" s="55" t="str">
        <f t="shared" ref="E6:W6" si="0">IF(COUNTA(E8:E105) &gt;0, COUNTA(E8:E105), "")</f>
        <v/>
      </c>
      <c r="F6" s="55" t="str">
        <f t="shared" si="0"/>
        <v/>
      </c>
      <c r="G6" s="55" t="str">
        <f t="shared" si="0"/>
        <v/>
      </c>
      <c r="H6" s="55" t="str">
        <f t="shared" si="0"/>
        <v/>
      </c>
      <c r="I6" s="55" t="str">
        <f t="shared" si="0"/>
        <v/>
      </c>
      <c r="J6" s="55" t="str">
        <f t="shared" si="0"/>
        <v/>
      </c>
      <c r="K6" s="55" t="str">
        <f t="shared" si="0"/>
        <v/>
      </c>
      <c r="L6" s="55" t="str">
        <f t="shared" si="0"/>
        <v/>
      </c>
      <c r="M6" s="55" t="str">
        <f t="shared" si="0"/>
        <v/>
      </c>
      <c r="N6" s="55" t="str">
        <f t="shared" si="0"/>
        <v/>
      </c>
      <c r="O6" s="55" t="str">
        <f t="shared" si="0"/>
        <v/>
      </c>
      <c r="P6" s="55" t="str">
        <f t="shared" si="0"/>
        <v/>
      </c>
      <c r="Q6" s="55" t="str">
        <f t="shared" si="0"/>
        <v/>
      </c>
      <c r="R6" s="55" t="str">
        <f t="shared" si="0"/>
        <v/>
      </c>
      <c r="S6" s="55" t="str">
        <f t="shared" si="0"/>
        <v/>
      </c>
      <c r="T6" s="55" t="str">
        <f t="shared" si="0"/>
        <v/>
      </c>
      <c r="U6" s="55" t="str">
        <f t="shared" si="0"/>
        <v/>
      </c>
      <c r="V6" s="55" t="str">
        <f t="shared" si="0"/>
        <v/>
      </c>
      <c r="W6" s="55" t="str">
        <f t="shared" si="0"/>
        <v/>
      </c>
      <c r="X6" s="253"/>
    </row>
    <row r="7" spans="1:24" x14ac:dyDescent="0.2">
      <c r="A7" s="253"/>
      <c r="B7" s="33" t="s">
        <v>25</v>
      </c>
      <c r="C7" s="48" t="s">
        <v>33</v>
      </c>
      <c r="D7" s="56"/>
      <c r="E7" s="56"/>
      <c r="F7" s="56"/>
      <c r="G7" s="56"/>
      <c r="H7" s="56"/>
      <c r="I7" s="56"/>
      <c r="J7" s="56"/>
      <c r="K7" s="56"/>
      <c r="L7" s="56"/>
      <c r="M7" s="56"/>
      <c r="N7" s="56"/>
      <c r="O7" s="56"/>
      <c r="P7" s="56"/>
      <c r="Q7" s="56"/>
      <c r="R7" s="56"/>
      <c r="S7" s="56"/>
      <c r="T7" s="56"/>
      <c r="U7" s="56"/>
      <c r="V7" s="56"/>
      <c r="W7" s="56"/>
      <c r="X7" s="253"/>
    </row>
    <row r="8" spans="1:24" x14ac:dyDescent="0.2">
      <c r="A8" s="253"/>
      <c r="B8" s="34"/>
      <c r="C8" s="35"/>
      <c r="D8" s="230"/>
      <c r="E8" s="36"/>
      <c r="F8" s="36"/>
      <c r="G8" s="36"/>
      <c r="H8" s="36"/>
      <c r="I8" s="36"/>
      <c r="J8" s="36"/>
      <c r="K8" s="36"/>
      <c r="L8" s="36"/>
      <c r="M8" s="36"/>
      <c r="N8" s="36"/>
      <c r="O8" s="36"/>
      <c r="P8" s="36"/>
      <c r="Q8" s="36"/>
      <c r="R8" s="36"/>
      <c r="S8" s="36"/>
      <c r="T8" s="36"/>
      <c r="U8" s="36"/>
      <c r="V8" s="36"/>
      <c r="W8" s="36"/>
      <c r="X8" s="253"/>
    </row>
    <row r="9" spans="1:24" x14ac:dyDescent="0.2">
      <c r="A9" s="253"/>
      <c r="B9" s="34"/>
      <c r="C9" s="37"/>
      <c r="D9" s="36"/>
      <c r="E9" s="36"/>
      <c r="F9" s="36"/>
      <c r="G9" s="36"/>
      <c r="H9" s="36"/>
      <c r="I9" s="36"/>
      <c r="J9" s="36"/>
      <c r="K9" s="36"/>
      <c r="L9" s="36"/>
      <c r="M9" s="36"/>
      <c r="N9" s="36"/>
      <c r="O9" s="36"/>
      <c r="P9" s="36"/>
      <c r="Q9" s="36"/>
      <c r="R9" s="36"/>
      <c r="S9" s="36"/>
      <c r="T9" s="36"/>
      <c r="U9" s="36"/>
      <c r="V9" s="36"/>
      <c r="W9" s="36"/>
      <c r="X9" s="253"/>
    </row>
    <row r="10" spans="1:24" x14ac:dyDescent="0.2">
      <c r="A10" s="253"/>
      <c r="B10" s="34"/>
      <c r="C10" s="37"/>
      <c r="D10" s="36"/>
      <c r="E10" s="36"/>
      <c r="F10" s="36"/>
      <c r="G10" s="36"/>
      <c r="H10" s="36"/>
      <c r="I10" s="36"/>
      <c r="J10" s="36"/>
      <c r="K10" s="36"/>
      <c r="L10" s="36"/>
      <c r="M10" s="36"/>
      <c r="N10" s="36"/>
      <c r="O10" s="36"/>
      <c r="P10" s="36"/>
      <c r="Q10" s="36"/>
      <c r="R10" s="36"/>
      <c r="S10" s="36"/>
      <c r="T10" s="36"/>
      <c r="U10" s="36"/>
      <c r="V10" s="36"/>
      <c r="W10" s="36"/>
      <c r="X10" s="253"/>
    </row>
    <row r="11" spans="1:24" x14ac:dyDescent="0.2">
      <c r="A11" s="253"/>
      <c r="B11" s="34"/>
      <c r="C11" s="35"/>
      <c r="D11" s="36"/>
      <c r="E11" s="36"/>
      <c r="F11" s="36"/>
      <c r="G11" s="36"/>
      <c r="H11" s="36"/>
      <c r="I11" s="36"/>
      <c r="J11" s="36"/>
      <c r="K11" s="36"/>
      <c r="L11" s="36"/>
      <c r="M11" s="36"/>
      <c r="N11" s="36"/>
      <c r="O11" s="36"/>
      <c r="P11" s="36"/>
      <c r="Q11" s="36"/>
      <c r="R11" s="36"/>
      <c r="S11" s="36"/>
      <c r="T11" s="36"/>
      <c r="U11" s="36"/>
      <c r="V11" s="36"/>
      <c r="W11" s="36"/>
      <c r="X11" s="253"/>
    </row>
    <row r="12" spans="1:24" x14ac:dyDescent="0.2">
      <c r="A12" s="253"/>
      <c r="B12" s="34"/>
      <c r="C12" s="37"/>
      <c r="D12" s="36"/>
      <c r="E12" s="36"/>
      <c r="F12" s="36"/>
      <c r="G12" s="36"/>
      <c r="H12" s="36"/>
      <c r="I12" s="36"/>
      <c r="J12" s="36"/>
      <c r="K12" s="36"/>
      <c r="L12" s="36"/>
      <c r="M12" s="36"/>
      <c r="N12" s="36"/>
      <c r="O12" s="36"/>
      <c r="P12" s="36"/>
      <c r="Q12" s="36"/>
      <c r="R12" s="36"/>
      <c r="S12" s="36"/>
      <c r="T12" s="36"/>
      <c r="U12" s="36"/>
      <c r="V12" s="36"/>
      <c r="W12" s="36"/>
      <c r="X12" s="253"/>
    </row>
    <row r="13" spans="1:24" x14ac:dyDescent="0.2">
      <c r="A13" s="253"/>
      <c r="B13" s="34"/>
      <c r="C13" s="37"/>
      <c r="D13" s="36"/>
      <c r="E13" s="36"/>
      <c r="F13" s="36"/>
      <c r="G13" s="36"/>
      <c r="H13" s="36"/>
      <c r="I13" s="36"/>
      <c r="J13" s="36"/>
      <c r="K13" s="36"/>
      <c r="L13" s="36"/>
      <c r="M13" s="36"/>
      <c r="N13" s="36"/>
      <c r="O13" s="36"/>
      <c r="P13" s="36"/>
      <c r="Q13" s="36"/>
      <c r="R13" s="36"/>
      <c r="S13" s="36"/>
      <c r="T13" s="36"/>
      <c r="U13" s="36"/>
      <c r="V13" s="36"/>
      <c r="W13" s="36"/>
      <c r="X13" s="253"/>
    </row>
    <row r="14" spans="1:24" x14ac:dyDescent="0.2">
      <c r="A14" s="253"/>
      <c r="B14" s="34"/>
      <c r="C14" s="35"/>
      <c r="D14" s="36"/>
      <c r="E14" s="36"/>
      <c r="F14" s="36"/>
      <c r="G14" s="36"/>
      <c r="H14" s="36"/>
      <c r="I14" s="36"/>
      <c r="J14" s="36"/>
      <c r="K14" s="36"/>
      <c r="L14" s="36"/>
      <c r="M14" s="36"/>
      <c r="N14" s="36"/>
      <c r="O14" s="36"/>
      <c r="P14" s="36"/>
      <c r="Q14" s="36"/>
      <c r="R14" s="36"/>
      <c r="S14" s="36"/>
      <c r="T14" s="36"/>
      <c r="U14" s="36"/>
      <c r="V14" s="36"/>
      <c r="W14" s="36"/>
      <c r="X14" s="253"/>
    </row>
    <row r="15" spans="1:24" x14ac:dyDescent="0.2">
      <c r="A15" s="253"/>
      <c r="B15" s="34"/>
      <c r="C15" s="37"/>
      <c r="D15" s="36"/>
      <c r="E15" s="36"/>
      <c r="F15" s="36"/>
      <c r="G15" s="36"/>
      <c r="H15" s="36"/>
      <c r="I15" s="36"/>
      <c r="J15" s="36"/>
      <c r="K15" s="36"/>
      <c r="L15" s="36"/>
      <c r="M15" s="36"/>
      <c r="N15" s="36"/>
      <c r="O15" s="36"/>
      <c r="P15" s="36"/>
      <c r="Q15" s="36"/>
      <c r="R15" s="36"/>
      <c r="S15" s="36"/>
      <c r="T15" s="36"/>
      <c r="U15" s="36"/>
      <c r="V15" s="36"/>
      <c r="W15" s="36"/>
      <c r="X15" s="253"/>
    </row>
    <row r="16" spans="1:24" x14ac:dyDescent="0.2">
      <c r="A16" s="253"/>
      <c r="B16" s="34"/>
      <c r="C16" s="37"/>
      <c r="D16" s="36"/>
      <c r="E16" s="36"/>
      <c r="F16" s="36"/>
      <c r="G16" s="36"/>
      <c r="H16" s="36"/>
      <c r="I16" s="36"/>
      <c r="J16" s="36"/>
      <c r="K16" s="36"/>
      <c r="L16" s="36"/>
      <c r="M16" s="36"/>
      <c r="N16" s="36"/>
      <c r="O16" s="36"/>
      <c r="P16" s="36"/>
      <c r="Q16" s="36"/>
      <c r="R16" s="36"/>
      <c r="S16" s="36"/>
      <c r="T16" s="36"/>
      <c r="U16" s="36"/>
      <c r="V16" s="36"/>
      <c r="W16" s="36"/>
      <c r="X16" s="253"/>
    </row>
    <row r="17" spans="1:24" x14ac:dyDescent="0.2">
      <c r="A17" s="253"/>
      <c r="B17" s="34"/>
      <c r="C17" s="37"/>
      <c r="D17" s="36"/>
      <c r="E17" s="36"/>
      <c r="F17" s="36"/>
      <c r="G17" s="36"/>
      <c r="H17" s="36"/>
      <c r="I17" s="36"/>
      <c r="J17" s="36"/>
      <c r="K17" s="36"/>
      <c r="L17" s="36"/>
      <c r="M17" s="36"/>
      <c r="N17" s="36"/>
      <c r="O17" s="36"/>
      <c r="P17" s="36"/>
      <c r="Q17" s="36"/>
      <c r="R17" s="36"/>
      <c r="S17" s="36"/>
      <c r="T17" s="36"/>
      <c r="U17" s="36"/>
      <c r="V17" s="36"/>
      <c r="W17" s="36"/>
      <c r="X17" s="253"/>
    </row>
    <row r="18" spans="1:24" x14ac:dyDescent="0.2">
      <c r="A18" s="253"/>
      <c r="B18" s="34"/>
      <c r="C18" s="37"/>
      <c r="D18" s="36"/>
      <c r="E18" s="36"/>
      <c r="F18" s="36"/>
      <c r="G18" s="36"/>
      <c r="H18" s="36"/>
      <c r="I18" s="36"/>
      <c r="J18" s="36"/>
      <c r="K18" s="36"/>
      <c r="L18" s="36"/>
      <c r="M18" s="36"/>
      <c r="N18" s="36"/>
      <c r="O18" s="36"/>
      <c r="P18" s="36"/>
      <c r="Q18" s="36"/>
      <c r="R18" s="36"/>
      <c r="S18" s="36"/>
      <c r="T18" s="36"/>
      <c r="U18" s="36"/>
      <c r="V18" s="36"/>
      <c r="W18" s="36"/>
      <c r="X18" s="253"/>
    </row>
    <row r="19" spans="1:24" x14ac:dyDescent="0.2">
      <c r="A19" s="253"/>
      <c r="B19" s="34"/>
      <c r="C19" s="35"/>
      <c r="D19" s="38"/>
      <c r="E19" s="38"/>
      <c r="F19" s="38"/>
      <c r="G19" s="38"/>
      <c r="H19" s="38"/>
      <c r="I19" s="38"/>
      <c r="J19" s="38"/>
      <c r="K19" s="38"/>
      <c r="L19" s="38"/>
      <c r="M19" s="38"/>
      <c r="N19" s="38"/>
      <c r="O19" s="38"/>
      <c r="P19" s="38"/>
      <c r="Q19" s="38"/>
      <c r="R19" s="38"/>
      <c r="S19" s="38"/>
      <c r="T19" s="38"/>
      <c r="U19" s="38"/>
      <c r="V19" s="38"/>
      <c r="W19" s="38"/>
      <c r="X19" s="253"/>
    </row>
    <row r="20" spans="1:24" x14ac:dyDescent="0.2">
      <c r="A20" s="253"/>
      <c r="B20" s="34"/>
      <c r="C20" s="37"/>
      <c r="D20" s="36"/>
      <c r="E20" s="39"/>
      <c r="F20" s="39"/>
      <c r="G20" s="39"/>
      <c r="H20" s="39"/>
      <c r="I20" s="39"/>
      <c r="J20" s="39"/>
      <c r="K20" s="39"/>
      <c r="L20" s="39"/>
      <c r="M20" s="39"/>
      <c r="N20" s="39"/>
      <c r="O20" s="39"/>
      <c r="P20" s="39"/>
      <c r="Q20" s="39"/>
      <c r="R20" s="36"/>
      <c r="S20" s="36"/>
      <c r="T20" s="36"/>
      <c r="U20" s="36"/>
      <c r="V20" s="36"/>
      <c r="W20" s="36"/>
      <c r="X20" s="253"/>
    </row>
    <row r="21" spans="1:24" x14ac:dyDescent="0.2">
      <c r="A21" s="253"/>
      <c r="B21" s="34"/>
      <c r="C21" s="37"/>
      <c r="D21" s="40"/>
      <c r="E21" s="40"/>
      <c r="F21" s="40"/>
      <c r="G21" s="40"/>
      <c r="H21" s="40"/>
      <c r="I21" s="40"/>
      <c r="J21" s="40"/>
      <c r="K21" s="40"/>
      <c r="L21" s="40"/>
      <c r="M21" s="40"/>
      <c r="N21" s="40"/>
      <c r="O21" s="40"/>
      <c r="P21" s="40"/>
      <c r="Q21" s="40"/>
      <c r="R21" s="40"/>
      <c r="S21" s="40"/>
      <c r="T21" s="40"/>
      <c r="U21" s="40"/>
      <c r="V21" s="40"/>
      <c r="W21" s="40"/>
      <c r="X21" s="253"/>
    </row>
    <row r="22" spans="1:24" x14ac:dyDescent="0.2">
      <c r="A22" s="253"/>
      <c r="B22" s="34"/>
      <c r="C22" s="41"/>
      <c r="D22" s="42"/>
      <c r="E22" s="42"/>
      <c r="F22" s="42"/>
      <c r="G22" s="42"/>
      <c r="H22" s="42"/>
      <c r="I22" s="42"/>
      <c r="J22" s="42"/>
      <c r="K22" s="42"/>
      <c r="L22" s="42"/>
      <c r="M22" s="42"/>
      <c r="N22" s="42"/>
      <c r="O22" s="42"/>
      <c r="P22" s="42"/>
      <c r="Q22" s="42"/>
      <c r="R22" s="42"/>
      <c r="S22" s="42"/>
      <c r="T22" s="42"/>
      <c r="U22" s="42"/>
      <c r="V22" s="42"/>
      <c r="W22" s="42"/>
      <c r="X22" s="253"/>
    </row>
    <row r="23" spans="1:24" x14ac:dyDescent="0.2">
      <c r="A23" s="253"/>
      <c r="B23" s="34"/>
      <c r="C23" s="41"/>
      <c r="D23" s="42"/>
      <c r="E23" s="42"/>
      <c r="F23" s="42"/>
      <c r="G23" s="42"/>
      <c r="H23" s="42"/>
      <c r="I23" s="42"/>
      <c r="J23" s="42"/>
      <c r="K23" s="42"/>
      <c r="L23" s="42"/>
      <c r="M23" s="42"/>
      <c r="N23" s="42"/>
      <c r="O23" s="42"/>
      <c r="P23" s="42"/>
      <c r="Q23" s="42"/>
      <c r="R23" s="42"/>
      <c r="S23" s="42"/>
      <c r="T23" s="42"/>
      <c r="U23" s="42"/>
      <c r="V23" s="42"/>
      <c r="W23" s="42"/>
      <c r="X23" s="253"/>
    </row>
    <row r="24" spans="1:24" x14ac:dyDescent="0.2">
      <c r="A24" s="253"/>
      <c r="B24" s="34"/>
      <c r="C24" s="43"/>
      <c r="D24" s="36"/>
      <c r="E24" s="36"/>
      <c r="F24" s="36"/>
      <c r="G24" s="36"/>
      <c r="H24" s="36"/>
      <c r="I24" s="36"/>
      <c r="J24" s="36"/>
      <c r="K24" s="36"/>
      <c r="L24" s="36"/>
      <c r="M24" s="36"/>
      <c r="N24" s="36"/>
      <c r="O24" s="36"/>
      <c r="P24" s="36"/>
      <c r="Q24" s="36"/>
      <c r="R24" s="36"/>
      <c r="S24" s="36"/>
      <c r="T24" s="36"/>
      <c r="U24" s="36"/>
      <c r="V24" s="36"/>
      <c r="W24" s="36"/>
      <c r="X24" s="253"/>
    </row>
    <row r="25" spans="1:24" x14ac:dyDescent="0.2">
      <c r="A25" s="253"/>
      <c r="B25" s="34"/>
      <c r="C25" s="41"/>
      <c r="D25" s="36"/>
      <c r="E25" s="36"/>
      <c r="F25" s="36"/>
      <c r="G25" s="36"/>
      <c r="H25" s="36"/>
      <c r="I25" s="36"/>
      <c r="J25" s="36"/>
      <c r="K25" s="36"/>
      <c r="L25" s="36"/>
      <c r="M25" s="36"/>
      <c r="N25" s="36"/>
      <c r="O25" s="36"/>
      <c r="P25" s="36"/>
      <c r="Q25" s="36"/>
      <c r="R25" s="36"/>
      <c r="S25" s="36"/>
      <c r="T25" s="36"/>
      <c r="U25" s="36"/>
      <c r="V25" s="36"/>
      <c r="W25" s="36"/>
      <c r="X25" s="253"/>
    </row>
    <row r="26" spans="1:24" x14ac:dyDescent="0.2">
      <c r="A26" s="253"/>
      <c r="B26" s="34"/>
      <c r="C26" s="37"/>
      <c r="D26" s="36"/>
      <c r="E26" s="36"/>
      <c r="F26" s="36"/>
      <c r="G26" s="36"/>
      <c r="H26" s="36"/>
      <c r="I26" s="36"/>
      <c r="J26" s="36"/>
      <c r="K26" s="36"/>
      <c r="L26" s="36"/>
      <c r="M26" s="36"/>
      <c r="N26" s="36"/>
      <c r="O26" s="36"/>
      <c r="P26" s="36"/>
      <c r="Q26" s="36"/>
      <c r="R26" s="36"/>
      <c r="S26" s="36"/>
      <c r="T26" s="36"/>
      <c r="U26" s="36"/>
      <c r="V26" s="36"/>
      <c r="W26" s="36"/>
      <c r="X26" s="253"/>
    </row>
    <row r="27" spans="1:24" x14ac:dyDescent="0.2">
      <c r="A27" s="253"/>
      <c r="B27" s="34"/>
      <c r="C27" s="44"/>
      <c r="D27" s="36"/>
      <c r="E27" s="36"/>
      <c r="F27" s="36"/>
      <c r="G27" s="36"/>
      <c r="H27" s="36"/>
      <c r="I27" s="36"/>
      <c r="J27" s="36"/>
      <c r="K27" s="36"/>
      <c r="L27" s="36"/>
      <c r="M27" s="36"/>
      <c r="N27" s="36"/>
      <c r="O27" s="36"/>
      <c r="P27" s="36"/>
      <c r="Q27" s="36"/>
      <c r="R27" s="36"/>
      <c r="S27" s="36"/>
      <c r="T27" s="36"/>
      <c r="U27" s="36"/>
      <c r="V27" s="36"/>
      <c r="W27" s="36"/>
      <c r="X27" s="253"/>
    </row>
    <row r="28" spans="1:24" x14ac:dyDescent="0.2">
      <c r="A28" s="253"/>
      <c r="B28" s="34"/>
      <c r="C28" s="37"/>
      <c r="D28" s="36"/>
      <c r="E28" s="36"/>
      <c r="F28" s="36"/>
      <c r="G28" s="36"/>
      <c r="H28" s="36"/>
      <c r="I28" s="36"/>
      <c r="J28" s="36"/>
      <c r="K28" s="36"/>
      <c r="L28" s="36"/>
      <c r="M28" s="36"/>
      <c r="N28" s="36"/>
      <c r="O28" s="36"/>
      <c r="P28" s="36"/>
      <c r="Q28" s="36"/>
      <c r="R28" s="36"/>
      <c r="S28" s="36"/>
      <c r="T28" s="36"/>
      <c r="U28" s="36"/>
      <c r="V28" s="36"/>
      <c r="W28" s="36"/>
      <c r="X28" s="253"/>
    </row>
    <row r="29" spans="1:24" x14ac:dyDescent="0.2">
      <c r="A29" s="253"/>
      <c r="B29" s="34"/>
      <c r="C29" s="44"/>
      <c r="D29" s="36"/>
      <c r="E29" s="36"/>
      <c r="F29" s="36"/>
      <c r="G29" s="36"/>
      <c r="H29" s="36"/>
      <c r="I29" s="36"/>
      <c r="J29" s="36"/>
      <c r="K29" s="36"/>
      <c r="L29" s="36"/>
      <c r="M29" s="36"/>
      <c r="N29" s="36"/>
      <c r="O29" s="36"/>
      <c r="P29" s="36"/>
      <c r="Q29" s="36"/>
      <c r="R29" s="36"/>
      <c r="S29" s="36"/>
      <c r="T29" s="36"/>
      <c r="U29" s="36"/>
      <c r="V29" s="36"/>
      <c r="W29" s="36"/>
      <c r="X29" s="253"/>
    </row>
    <row r="30" spans="1:24" x14ac:dyDescent="0.2">
      <c r="A30" s="253"/>
      <c r="B30" s="34"/>
      <c r="C30" s="45"/>
      <c r="D30" s="36"/>
      <c r="E30" s="36"/>
      <c r="F30" s="36"/>
      <c r="G30" s="36"/>
      <c r="H30" s="36"/>
      <c r="I30" s="36"/>
      <c r="J30" s="36"/>
      <c r="K30" s="36"/>
      <c r="L30" s="36"/>
      <c r="M30" s="36"/>
      <c r="N30" s="36"/>
      <c r="O30" s="36"/>
      <c r="P30" s="36"/>
      <c r="Q30" s="36"/>
      <c r="R30" s="36"/>
      <c r="S30" s="36"/>
      <c r="T30" s="36"/>
      <c r="U30" s="36"/>
      <c r="V30" s="36"/>
      <c r="W30" s="36"/>
      <c r="X30" s="253"/>
    </row>
    <row r="31" spans="1:24" x14ac:dyDescent="0.2">
      <c r="A31" s="253"/>
      <c r="B31" s="34"/>
      <c r="C31" s="37"/>
      <c r="D31" s="36"/>
      <c r="E31" s="36"/>
      <c r="F31" s="36"/>
      <c r="G31" s="36"/>
      <c r="H31" s="36"/>
      <c r="I31" s="36"/>
      <c r="J31" s="36"/>
      <c r="K31" s="36"/>
      <c r="L31" s="36"/>
      <c r="M31" s="36"/>
      <c r="N31" s="36"/>
      <c r="O31" s="36"/>
      <c r="P31" s="36"/>
      <c r="Q31" s="36"/>
      <c r="R31" s="36"/>
      <c r="S31" s="36"/>
      <c r="T31" s="36"/>
      <c r="U31" s="36"/>
      <c r="V31" s="36"/>
      <c r="W31" s="36"/>
      <c r="X31" s="253"/>
    </row>
    <row r="32" spans="1:24" x14ac:dyDescent="0.2">
      <c r="A32" s="253"/>
      <c r="B32" s="34"/>
      <c r="C32" s="37"/>
      <c r="D32" s="36"/>
      <c r="E32" s="36"/>
      <c r="F32" s="36"/>
      <c r="G32" s="36"/>
      <c r="H32" s="36"/>
      <c r="I32" s="36"/>
      <c r="J32" s="36"/>
      <c r="K32" s="36"/>
      <c r="L32" s="36"/>
      <c r="M32" s="36"/>
      <c r="N32" s="36"/>
      <c r="O32" s="36"/>
      <c r="P32" s="36"/>
      <c r="Q32" s="36"/>
      <c r="R32" s="36"/>
      <c r="S32" s="36"/>
      <c r="T32" s="36"/>
      <c r="U32" s="36"/>
      <c r="V32" s="36"/>
      <c r="W32" s="36"/>
      <c r="X32" s="253"/>
    </row>
    <row r="33" spans="1:24" x14ac:dyDescent="0.2">
      <c r="A33" s="253"/>
      <c r="B33" s="34"/>
      <c r="C33" s="37"/>
      <c r="D33" s="36"/>
      <c r="E33" s="36"/>
      <c r="F33" s="36"/>
      <c r="G33" s="36"/>
      <c r="H33" s="36"/>
      <c r="I33" s="36"/>
      <c r="J33" s="36"/>
      <c r="K33" s="36"/>
      <c r="L33" s="36"/>
      <c r="M33" s="36"/>
      <c r="N33" s="36"/>
      <c r="O33" s="36"/>
      <c r="P33" s="36"/>
      <c r="Q33" s="36"/>
      <c r="R33" s="36"/>
      <c r="S33" s="36"/>
      <c r="T33" s="36"/>
      <c r="U33" s="36"/>
      <c r="V33" s="36"/>
      <c r="W33" s="36"/>
      <c r="X33" s="253"/>
    </row>
    <row r="34" spans="1:24" x14ac:dyDescent="0.2">
      <c r="A34" s="253"/>
      <c r="B34" s="34"/>
      <c r="C34" s="45"/>
      <c r="D34" s="36"/>
      <c r="E34" s="36"/>
      <c r="F34" s="36"/>
      <c r="G34" s="36"/>
      <c r="H34" s="36"/>
      <c r="I34" s="36"/>
      <c r="J34" s="36"/>
      <c r="K34" s="36"/>
      <c r="L34" s="36"/>
      <c r="M34" s="36"/>
      <c r="N34" s="36"/>
      <c r="O34" s="36"/>
      <c r="P34" s="36"/>
      <c r="Q34" s="36"/>
      <c r="R34" s="36"/>
      <c r="S34" s="36"/>
      <c r="T34" s="36"/>
      <c r="U34" s="36"/>
      <c r="V34" s="36"/>
      <c r="W34" s="36"/>
      <c r="X34" s="253"/>
    </row>
    <row r="35" spans="1:24" x14ac:dyDescent="0.2">
      <c r="A35" s="253"/>
      <c r="B35" s="34"/>
      <c r="C35" s="37"/>
      <c r="D35" s="36"/>
      <c r="E35" s="36"/>
      <c r="F35" s="36"/>
      <c r="G35" s="36"/>
      <c r="H35" s="36"/>
      <c r="I35" s="36"/>
      <c r="J35" s="36"/>
      <c r="K35" s="36"/>
      <c r="L35" s="36"/>
      <c r="M35" s="36"/>
      <c r="N35" s="36"/>
      <c r="O35" s="36"/>
      <c r="P35" s="36"/>
      <c r="Q35" s="36"/>
      <c r="R35" s="36"/>
      <c r="S35" s="36"/>
      <c r="T35" s="36"/>
      <c r="U35" s="36"/>
      <c r="V35" s="36"/>
      <c r="W35" s="36"/>
      <c r="X35" s="253"/>
    </row>
    <row r="36" spans="1:24" x14ac:dyDescent="0.2">
      <c r="A36" s="253"/>
      <c r="B36" s="34"/>
      <c r="C36" s="37"/>
      <c r="D36" s="36"/>
      <c r="E36" s="36"/>
      <c r="F36" s="36"/>
      <c r="G36" s="36"/>
      <c r="H36" s="36"/>
      <c r="I36" s="36"/>
      <c r="J36" s="36"/>
      <c r="K36" s="36"/>
      <c r="L36" s="36"/>
      <c r="M36" s="36"/>
      <c r="N36" s="36"/>
      <c r="O36" s="36"/>
      <c r="P36" s="36"/>
      <c r="Q36" s="36"/>
      <c r="R36" s="36"/>
      <c r="S36" s="36"/>
      <c r="T36" s="36"/>
      <c r="U36" s="36"/>
      <c r="V36" s="36"/>
      <c r="W36" s="36"/>
      <c r="X36" s="253"/>
    </row>
    <row r="37" spans="1:24" x14ac:dyDescent="0.2">
      <c r="A37" s="253"/>
      <c r="B37" s="34"/>
      <c r="C37" s="37"/>
      <c r="D37" s="36"/>
      <c r="E37" s="36"/>
      <c r="F37" s="36"/>
      <c r="G37" s="36"/>
      <c r="H37" s="36"/>
      <c r="I37" s="36"/>
      <c r="J37" s="36"/>
      <c r="K37" s="36"/>
      <c r="L37" s="36"/>
      <c r="M37" s="36"/>
      <c r="N37" s="36"/>
      <c r="O37" s="36"/>
      <c r="P37" s="36"/>
      <c r="Q37" s="36"/>
      <c r="R37" s="36"/>
      <c r="S37" s="36"/>
      <c r="T37" s="36"/>
      <c r="U37" s="36"/>
      <c r="V37" s="36"/>
      <c r="W37" s="36"/>
      <c r="X37" s="253"/>
    </row>
    <row r="38" spans="1:24" x14ac:dyDescent="0.2">
      <c r="A38" s="253"/>
      <c r="B38" s="34"/>
      <c r="C38" s="37"/>
      <c r="D38" s="36"/>
      <c r="E38" s="36"/>
      <c r="F38" s="36"/>
      <c r="G38" s="36"/>
      <c r="H38" s="36"/>
      <c r="I38" s="36"/>
      <c r="J38" s="36"/>
      <c r="K38" s="36"/>
      <c r="L38" s="36"/>
      <c r="M38" s="36"/>
      <c r="N38" s="36"/>
      <c r="O38" s="36"/>
      <c r="P38" s="36"/>
      <c r="Q38" s="36"/>
      <c r="R38" s="36"/>
      <c r="S38" s="36"/>
      <c r="T38" s="36"/>
      <c r="U38" s="36"/>
      <c r="V38" s="36"/>
      <c r="W38" s="36"/>
      <c r="X38" s="253"/>
    </row>
    <row r="39" spans="1:24" x14ac:dyDescent="0.2">
      <c r="A39" s="253"/>
      <c r="B39" s="34"/>
      <c r="C39" s="37"/>
      <c r="D39" s="36"/>
      <c r="E39" s="36"/>
      <c r="F39" s="36"/>
      <c r="G39" s="36"/>
      <c r="H39" s="36"/>
      <c r="I39" s="36"/>
      <c r="J39" s="36"/>
      <c r="K39" s="36"/>
      <c r="L39" s="36"/>
      <c r="M39" s="36"/>
      <c r="N39" s="36"/>
      <c r="O39" s="36"/>
      <c r="P39" s="36"/>
      <c r="Q39" s="36"/>
      <c r="R39" s="36"/>
      <c r="S39" s="36"/>
      <c r="T39" s="36"/>
      <c r="U39" s="36"/>
      <c r="V39" s="36"/>
      <c r="W39" s="36"/>
      <c r="X39" s="253"/>
    </row>
    <row r="40" spans="1:24" x14ac:dyDescent="0.2">
      <c r="A40" s="253"/>
      <c r="B40" s="34"/>
      <c r="C40" s="37"/>
      <c r="D40" s="36"/>
      <c r="E40" s="36"/>
      <c r="F40" s="36"/>
      <c r="G40" s="36"/>
      <c r="H40" s="36"/>
      <c r="I40" s="36"/>
      <c r="J40" s="36"/>
      <c r="K40" s="36"/>
      <c r="L40" s="36"/>
      <c r="M40" s="36"/>
      <c r="N40" s="36"/>
      <c r="O40" s="36"/>
      <c r="P40" s="36"/>
      <c r="Q40" s="36"/>
      <c r="R40" s="36"/>
      <c r="S40" s="36"/>
      <c r="T40" s="36"/>
      <c r="U40" s="36"/>
      <c r="V40" s="36"/>
      <c r="W40" s="36"/>
      <c r="X40" s="253"/>
    </row>
    <row r="41" spans="1:24" x14ac:dyDescent="0.2">
      <c r="A41" s="253"/>
      <c r="B41" s="34"/>
      <c r="C41" s="37"/>
      <c r="D41" s="36"/>
      <c r="E41" s="36"/>
      <c r="F41" s="36"/>
      <c r="G41" s="36"/>
      <c r="H41" s="36"/>
      <c r="I41" s="36"/>
      <c r="J41" s="36"/>
      <c r="K41" s="36"/>
      <c r="L41" s="36"/>
      <c r="M41" s="36"/>
      <c r="N41" s="36"/>
      <c r="O41" s="36"/>
      <c r="P41" s="36"/>
      <c r="Q41" s="36"/>
      <c r="R41" s="36"/>
      <c r="S41" s="36"/>
      <c r="T41" s="36"/>
      <c r="U41" s="36"/>
      <c r="V41" s="36"/>
      <c r="W41" s="36"/>
      <c r="X41" s="253"/>
    </row>
    <row r="42" spans="1:24" x14ac:dyDescent="0.2">
      <c r="A42" s="253"/>
      <c r="B42" s="34"/>
      <c r="C42" s="37"/>
      <c r="D42" s="36"/>
      <c r="E42" s="36"/>
      <c r="F42" s="36"/>
      <c r="G42" s="36"/>
      <c r="H42" s="36"/>
      <c r="I42" s="36"/>
      <c r="J42" s="36"/>
      <c r="K42" s="36"/>
      <c r="L42" s="36"/>
      <c r="M42" s="36"/>
      <c r="N42" s="36"/>
      <c r="O42" s="36"/>
      <c r="P42" s="36"/>
      <c r="Q42" s="36"/>
      <c r="R42" s="36"/>
      <c r="S42" s="36"/>
      <c r="T42" s="36"/>
      <c r="U42" s="36"/>
      <c r="V42" s="36"/>
      <c r="W42" s="36"/>
      <c r="X42" s="253"/>
    </row>
    <row r="43" spans="1:24" x14ac:dyDescent="0.2">
      <c r="A43" s="253"/>
      <c r="B43" s="34"/>
      <c r="C43" s="37"/>
      <c r="D43" s="36"/>
      <c r="E43" s="36"/>
      <c r="F43" s="36"/>
      <c r="G43" s="36"/>
      <c r="H43" s="36"/>
      <c r="I43" s="36"/>
      <c r="J43" s="36"/>
      <c r="K43" s="36"/>
      <c r="L43" s="36"/>
      <c r="M43" s="36"/>
      <c r="N43" s="36"/>
      <c r="O43" s="36"/>
      <c r="P43" s="36"/>
      <c r="Q43" s="36"/>
      <c r="R43" s="36"/>
      <c r="S43" s="36"/>
      <c r="T43" s="36"/>
      <c r="U43" s="36"/>
      <c r="V43" s="36"/>
      <c r="W43" s="36"/>
      <c r="X43" s="253"/>
    </row>
    <row r="44" spans="1:24" x14ac:dyDescent="0.2">
      <c r="A44" s="253"/>
      <c r="B44" s="34"/>
      <c r="C44" s="37"/>
      <c r="D44" s="36"/>
      <c r="E44" s="36"/>
      <c r="F44" s="36"/>
      <c r="G44" s="36"/>
      <c r="H44" s="36"/>
      <c r="I44" s="36"/>
      <c r="J44" s="36"/>
      <c r="K44" s="36"/>
      <c r="L44" s="36"/>
      <c r="M44" s="36"/>
      <c r="N44" s="36"/>
      <c r="O44" s="36"/>
      <c r="P44" s="36"/>
      <c r="Q44" s="36"/>
      <c r="R44" s="36"/>
      <c r="S44" s="36"/>
      <c r="T44" s="36"/>
      <c r="U44" s="36"/>
      <c r="V44" s="36"/>
      <c r="W44" s="36"/>
      <c r="X44" s="253"/>
    </row>
    <row r="45" spans="1:24" x14ac:dyDescent="0.2">
      <c r="A45" s="253"/>
      <c r="B45" s="34"/>
      <c r="C45" s="37"/>
      <c r="D45" s="36"/>
      <c r="E45" s="36"/>
      <c r="F45" s="36"/>
      <c r="G45" s="36"/>
      <c r="H45" s="36"/>
      <c r="I45" s="36"/>
      <c r="J45" s="36"/>
      <c r="K45" s="36"/>
      <c r="L45" s="36"/>
      <c r="M45" s="36"/>
      <c r="N45" s="36"/>
      <c r="O45" s="36"/>
      <c r="P45" s="36"/>
      <c r="Q45" s="36"/>
      <c r="R45" s="36"/>
      <c r="S45" s="36"/>
      <c r="T45" s="36"/>
      <c r="U45" s="36"/>
      <c r="V45" s="36"/>
      <c r="W45" s="36"/>
      <c r="X45" s="253"/>
    </row>
    <row r="46" spans="1:24" x14ac:dyDescent="0.2">
      <c r="A46" s="253"/>
      <c r="B46" s="34"/>
      <c r="C46" s="37"/>
      <c r="D46" s="36"/>
      <c r="E46" s="36"/>
      <c r="F46" s="36"/>
      <c r="G46" s="36"/>
      <c r="H46" s="36"/>
      <c r="I46" s="36"/>
      <c r="J46" s="36"/>
      <c r="K46" s="36"/>
      <c r="L46" s="36"/>
      <c r="M46" s="36"/>
      <c r="N46" s="36"/>
      <c r="O46" s="36"/>
      <c r="P46" s="36"/>
      <c r="Q46" s="36"/>
      <c r="R46" s="36"/>
      <c r="S46" s="36"/>
      <c r="T46" s="36"/>
      <c r="U46" s="36"/>
      <c r="V46" s="36"/>
      <c r="W46" s="36"/>
      <c r="X46" s="253"/>
    </row>
    <row r="47" spans="1:24" x14ac:dyDescent="0.2">
      <c r="A47" s="253"/>
      <c r="B47" s="34"/>
      <c r="C47" s="37"/>
      <c r="D47" s="36"/>
      <c r="E47" s="36"/>
      <c r="F47" s="36"/>
      <c r="G47" s="36"/>
      <c r="H47" s="36"/>
      <c r="I47" s="36"/>
      <c r="J47" s="36"/>
      <c r="K47" s="36"/>
      <c r="L47" s="36"/>
      <c r="M47" s="36"/>
      <c r="N47" s="36"/>
      <c r="O47" s="36"/>
      <c r="P47" s="36"/>
      <c r="Q47" s="36"/>
      <c r="R47" s="36"/>
      <c r="S47" s="36"/>
      <c r="T47" s="36"/>
      <c r="U47" s="36"/>
      <c r="V47" s="36"/>
      <c r="W47" s="36"/>
      <c r="X47" s="253"/>
    </row>
    <row r="48" spans="1:24" x14ac:dyDescent="0.2">
      <c r="A48" s="253"/>
      <c r="B48" s="34"/>
      <c r="C48" s="37"/>
      <c r="D48" s="36"/>
      <c r="E48" s="36"/>
      <c r="F48" s="36"/>
      <c r="G48" s="36"/>
      <c r="H48" s="36"/>
      <c r="I48" s="36"/>
      <c r="J48" s="36"/>
      <c r="K48" s="36"/>
      <c r="L48" s="36"/>
      <c r="M48" s="36"/>
      <c r="N48" s="36"/>
      <c r="O48" s="36"/>
      <c r="P48" s="36"/>
      <c r="Q48" s="36"/>
      <c r="R48" s="36"/>
      <c r="S48" s="36"/>
      <c r="T48" s="36"/>
      <c r="U48" s="36"/>
      <c r="V48" s="36"/>
      <c r="W48" s="36"/>
      <c r="X48" s="253"/>
    </row>
    <row r="49" spans="1:24" x14ac:dyDescent="0.2">
      <c r="A49" s="253"/>
      <c r="B49" s="34"/>
      <c r="C49" s="37"/>
      <c r="D49" s="36"/>
      <c r="E49" s="36"/>
      <c r="F49" s="36"/>
      <c r="G49" s="36"/>
      <c r="H49" s="36"/>
      <c r="I49" s="36"/>
      <c r="J49" s="36"/>
      <c r="K49" s="36"/>
      <c r="L49" s="36"/>
      <c r="M49" s="36"/>
      <c r="N49" s="36"/>
      <c r="O49" s="36"/>
      <c r="P49" s="36"/>
      <c r="Q49" s="36"/>
      <c r="R49" s="36"/>
      <c r="S49" s="36"/>
      <c r="T49" s="36"/>
      <c r="U49" s="36"/>
      <c r="V49" s="36"/>
      <c r="W49" s="36"/>
      <c r="X49" s="253"/>
    </row>
    <row r="50" spans="1:24" x14ac:dyDescent="0.2">
      <c r="A50" s="253"/>
      <c r="B50" s="34"/>
      <c r="C50" s="37"/>
      <c r="D50" s="36"/>
      <c r="E50" s="36"/>
      <c r="F50" s="36"/>
      <c r="G50" s="36"/>
      <c r="H50" s="36"/>
      <c r="I50" s="36"/>
      <c r="J50" s="36"/>
      <c r="K50" s="36"/>
      <c r="L50" s="36"/>
      <c r="M50" s="36"/>
      <c r="N50" s="36"/>
      <c r="O50" s="36"/>
      <c r="P50" s="36"/>
      <c r="Q50" s="36"/>
      <c r="R50" s="36"/>
      <c r="S50" s="36"/>
      <c r="T50" s="36"/>
      <c r="U50" s="36"/>
      <c r="V50" s="36"/>
      <c r="W50" s="36"/>
      <c r="X50" s="253"/>
    </row>
    <row r="51" spans="1:24" x14ac:dyDescent="0.2">
      <c r="A51" s="253"/>
      <c r="B51" s="34"/>
      <c r="C51" s="37"/>
      <c r="D51" s="36"/>
      <c r="E51" s="36"/>
      <c r="F51" s="36"/>
      <c r="G51" s="36"/>
      <c r="H51" s="36"/>
      <c r="I51" s="36"/>
      <c r="J51" s="36"/>
      <c r="K51" s="36"/>
      <c r="L51" s="36"/>
      <c r="M51" s="36"/>
      <c r="N51" s="36"/>
      <c r="O51" s="36"/>
      <c r="P51" s="36"/>
      <c r="Q51" s="36"/>
      <c r="R51" s="36"/>
      <c r="S51" s="36"/>
      <c r="T51" s="36"/>
      <c r="U51" s="36"/>
      <c r="V51" s="36"/>
      <c r="W51" s="36"/>
      <c r="X51" s="253"/>
    </row>
    <row r="52" spans="1:24" x14ac:dyDescent="0.2">
      <c r="A52" s="253"/>
      <c r="B52" s="34"/>
      <c r="C52" s="37"/>
      <c r="D52" s="36"/>
      <c r="E52" s="36"/>
      <c r="F52" s="36"/>
      <c r="G52" s="36"/>
      <c r="H52" s="36"/>
      <c r="I52" s="36"/>
      <c r="J52" s="36"/>
      <c r="K52" s="36"/>
      <c r="L52" s="36"/>
      <c r="M52" s="36"/>
      <c r="N52" s="36"/>
      <c r="O52" s="36"/>
      <c r="P52" s="36"/>
      <c r="Q52" s="36"/>
      <c r="R52" s="36"/>
      <c r="S52" s="36"/>
      <c r="T52" s="36"/>
      <c r="U52" s="36"/>
      <c r="V52" s="36"/>
      <c r="W52" s="36"/>
      <c r="X52" s="253"/>
    </row>
    <row r="53" spans="1:24" x14ac:dyDescent="0.2">
      <c r="A53" s="253"/>
      <c r="B53" s="34"/>
      <c r="C53" s="37"/>
      <c r="D53" s="36"/>
      <c r="E53" s="36"/>
      <c r="F53" s="36"/>
      <c r="G53" s="36"/>
      <c r="H53" s="36"/>
      <c r="I53" s="36"/>
      <c r="J53" s="36"/>
      <c r="K53" s="36"/>
      <c r="L53" s="36"/>
      <c r="M53" s="36"/>
      <c r="N53" s="36"/>
      <c r="O53" s="36"/>
      <c r="P53" s="36"/>
      <c r="Q53" s="36"/>
      <c r="R53" s="36"/>
      <c r="S53" s="36"/>
      <c r="T53" s="36"/>
      <c r="U53" s="36"/>
      <c r="V53" s="36"/>
      <c r="W53" s="36"/>
      <c r="X53" s="253"/>
    </row>
    <row r="54" spans="1:24" x14ac:dyDescent="0.2">
      <c r="A54" s="253"/>
      <c r="B54" s="34"/>
      <c r="C54" s="37"/>
      <c r="D54" s="36"/>
      <c r="E54" s="36"/>
      <c r="F54" s="36"/>
      <c r="G54" s="36"/>
      <c r="H54" s="36"/>
      <c r="I54" s="36"/>
      <c r="J54" s="36"/>
      <c r="K54" s="36"/>
      <c r="L54" s="36"/>
      <c r="M54" s="36"/>
      <c r="N54" s="36"/>
      <c r="O54" s="36"/>
      <c r="P54" s="36"/>
      <c r="Q54" s="36"/>
      <c r="R54" s="36"/>
      <c r="S54" s="36"/>
      <c r="T54" s="36"/>
      <c r="U54" s="36"/>
      <c r="V54" s="36"/>
      <c r="W54" s="36"/>
      <c r="X54" s="253"/>
    </row>
    <row r="55" spans="1:24" x14ac:dyDescent="0.2">
      <c r="A55" s="253"/>
      <c r="B55" s="34"/>
      <c r="C55" s="37"/>
      <c r="D55" s="36"/>
      <c r="E55" s="36"/>
      <c r="F55" s="36"/>
      <c r="G55" s="36"/>
      <c r="H55" s="36"/>
      <c r="I55" s="36"/>
      <c r="J55" s="36"/>
      <c r="K55" s="36"/>
      <c r="L55" s="36"/>
      <c r="M55" s="36"/>
      <c r="N55" s="36"/>
      <c r="O55" s="36"/>
      <c r="P55" s="36"/>
      <c r="Q55" s="36"/>
      <c r="R55" s="36"/>
      <c r="S55" s="36"/>
      <c r="T55" s="36"/>
      <c r="U55" s="36"/>
      <c r="V55" s="36"/>
      <c r="W55" s="36"/>
      <c r="X55" s="253"/>
    </row>
    <row r="56" spans="1:24" x14ac:dyDescent="0.2">
      <c r="A56" s="253"/>
      <c r="B56" s="34"/>
      <c r="C56" s="37"/>
      <c r="D56" s="36"/>
      <c r="E56" s="36"/>
      <c r="F56" s="36"/>
      <c r="G56" s="36"/>
      <c r="H56" s="36"/>
      <c r="I56" s="36"/>
      <c r="J56" s="36"/>
      <c r="K56" s="36"/>
      <c r="L56" s="36"/>
      <c r="M56" s="36"/>
      <c r="N56" s="36"/>
      <c r="O56" s="36"/>
      <c r="P56" s="36"/>
      <c r="Q56" s="36"/>
      <c r="R56" s="36"/>
      <c r="S56" s="36"/>
      <c r="T56" s="36"/>
      <c r="U56" s="36"/>
      <c r="V56" s="36"/>
      <c r="W56" s="36"/>
      <c r="X56" s="253"/>
    </row>
    <row r="57" spans="1:24" x14ac:dyDescent="0.2">
      <c r="A57" s="253"/>
      <c r="B57" s="34"/>
      <c r="C57" s="37"/>
      <c r="D57" s="36"/>
      <c r="E57" s="36"/>
      <c r="F57" s="36"/>
      <c r="G57" s="36"/>
      <c r="H57" s="36"/>
      <c r="I57" s="36"/>
      <c r="J57" s="36"/>
      <c r="K57" s="36"/>
      <c r="L57" s="36"/>
      <c r="M57" s="36"/>
      <c r="N57" s="36"/>
      <c r="O57" s="36"/>
      <c r="P57" s="36"/>
      <c r="Q57" s="36"/>
      <c r="R57" s="36"/>
      <c r="S57" s="36"/>
      <c r="T57" s="36"/>
      <c r="U57" s="36"/>
      <c r="V57" s="36"/>
      <c r="W57" s="36"/>
      <c r="X57" s="253"/>
    </row>
    <row r="58" spans="1:24" x14ac:dyDescent="0.2">
      <c r="A58" s="253"/>
      <c r="B58" s="34"/>
      <c r="C58" s="37"/>
      <c r="D58" s="36"/>
      <c r="E58" s="36"/>
      <c r="F58" s="36"/>
      <c r="G58" s="36"/>
      <c r="H58" s="36"/>
      <c r="I58" s="36"/>
      <c r="J58" s="36"/>
      <c r="K58" s="36"/>
      <c r="L58" s="36"/>
      <c r="M58" s="36"/>
      <c r="N58" s="36"/>
      <c r="O58" s="36"/>
      <c r="P58" s="36"/>
      <c r="Q58" s="36"/>
      <c r="R58" s="36"/>
      <c r="S58" s="36"/>
      <c r="T58" s="36"/>
      <c r="U58" s="36"/>
      <c r="V58" s="36"/>
      <c r="W58" s="36"/>
      <c r="X58" s="253"/>
    </row>
    <row r="59" spans="1:24" x14ac:dyDescent="0.2">
      <c r="A59" s="253"/>
      <c r="B59" s="34"/>
      <c r="C59" s="37"/>
      <c r="D59" s="36"/>
      <c r="E59" s="36"/>
      <c r="F59" s="36"/>
      <c r="G59" s="36"/>
      <c r="H59" s="36"/>
      <c r="I59" s="36"/>
      <c r="J59" s="36"/>
      <c r="K59" s="36"/>
      <c r="L59" s="36"/>
      <c r="M59" s="36"/>
      <c r="N59" s="36"/>
      <c r="O59" s="36"/>
      <c r="P59" s="36"/>
      <c r="Q59" s="36"/>
      <c r="R59" s="36"/>
      <c r="S59" s="36"/>
      <c r="T59" s="36"/>
      <c r="U59" s="36"/>
      <c r="V59" s="36"/>
      <c r="W59" s="36"/>
      <c r="X59" s="253"/>
    </row>
    <row r="60" spans="1:24" x14ac:dyDescent="0.2">
      <c r="A60" s="253"/>
      <c r="B60" s="34"/>
      <c r="C60" s="37"/>
      <c r="D60" s="36"/>
      <c r="E60" s="36"/>
      <c r="F60" s="36"/>
      <c r="G60" s="36"/>
      <c r="H60" s="36"/>
      <c r="I60" s="36"/>
      <c r="J60" s="36"/>
      <c r="K60" s="36"/>
      <c r="L60" s="36"/>
      <c r="M60" s="36"/>
      <c r="N60" s="36"/>
      <c r="O60" s="36"/>
      <c r="P60" s="36"/>
      <c r="Q60" s="36"/>
      <c r="R60" s="36"/>
      <c r="S60" s="36"/>
      <c r="T60" s="36"/>
      <c r="U60" s="36"/>
      <c r="V60" s="36"/>
      <c r="W60" s="36"/>
      <c r="X60" s="253"/>
    </row>
    <row r="61" spans="1:24" x14ac:dyDescent="0.2">
      <c r="A61" s="253"/>
      <c r="B61" s="34"/>
      <c r="C61" s="46"/>
      <c r="D61" s="36"/>
      <c r="E61" s="36"/>
      <c r="F61" s="36"/>
      <c r="G61" s="36"/>
      <c r="H61" s="36"/>
      <c r="I61" s="36"/>
      <c r="J61" s="36"/>
      <c r="K61" s="36"/>
      <c r="L61" s="36"/>
      <c r="M61" s="36"/>
      <c r="N61" s="36"/>
      <c r="O61" s="36"/>
      <c r="P61" s="36"/>
      <c r="Q61" s="36"/>
      <c r="R61" s="36"/>
      <c r="S61" s="36"/>
      <c r="T61" s="36"/>
      <c r="U61" s="36"/>
      <c r="V61" s="36"/>
      <c r="W61" s="36"/>
      <c r="X61" s="253"/>
    </row>
    <row r="62" spans="1:24" x14ac:dyDescent="0.2">
      <c r="A62" s="253"/>
      <c r="B62" s="34"/>
      <c r="C62" s="47"/>
      <c r="D62" s="42"/>
      <c r="E62" s="42"/>
      <c r="F62" s="42"/>
      <c r="G62" s="42"/>
      <c r="H62" s="42"/>
      <c r="I62" s="42"/>
      <c r="J62" s="42"/>
      <c r="K62" s="42"/>
      <c r="L62" s="42"/>
      <c r="M62" s="42"/>
      <c r="N62" s="42"/>
      <c r="O62" s="42"/>
      <c r="P62" s="42"/>
      <c r="Q62" s="42"/>
      <c r="R62" s="42"/>
      <c r="S62" s="42"/>
      <c r="T62" s="42"/>
      <c r="U62" s="42"/>
      <c r="V62" s="42"/>
      <c r="W62" s="42"/>
      <c r="X62" s="253"/>
    </row>
    <row r="63" spans="1:24" x14ac:dyDescent="0.2">
      <c r="A63" s="253"/>
      <c r="B63" s="34"/>
      <c r="C63" s="47"/>
      <c r="D63" s="42"/>
      <c r="E63" s="42"/>
      <c r="F63" s="42"/>
      <c r="G63" s="42"/>
      <c r="H63" s="42"/>
      <c r="I63" s="42"/>
      <c r="J63" s="42"/>
      <c r="K63" s="42"/>
      <c r="L63" s="42"/>
      <c r="M63" s="42"/>
      <c r="N63" s="42"/>
      <c r="O63" s="42"/>
      <c r="P63" s="42"/>
      <c r="Q63" s="42"/>
      <c r="R63" s="42"/>
      <c r="S63" s="42"/>
      <c r="T63" s="42"/>
      <c r="U63" s="42"/>
      <c r="V63" s="42"/>
      <c r="W63" s="42"/>
      <c r="X63" s="253"/>
    </row>
    <row r="64" spans="1:24" x14ac:dyDescent="0.2">
      <c r="A64" s="253"/>
      <c r="B64" s="34"/>
      <c r="C64" s="47"/>
      <c r="D64" s="42"/>
      <c r="E64" s="42"/>
      <c r="F64" s="42"/>
      <c r="G64" s="42"/>
      <c r="H64" s="42"/>
      <c r="I64" s="42"/>
      <c r="J64" s="42"/>
      <c r="K64" s="42"/>
      <c r="L64" s="42"/>
      <c r="M64" s="42"/>
      <c r="N64" s="42"/>
      <c r="O64" s="42"/>
      <c r="P64" s="42"/>
      <c r="Q64" s="42"/>
      <c r="R64" s="42"/>
      <c r="S64" s="42"/>
      <c r="T64" s="42"/>
      <c r="U64" s="42"/>
      <c r="V64" s="42"/>
      <c r="W64" s="42"/>
      <c r="X64" s="253"/>
    </row>
    <row r="65" spans="1:24" x14ac:dyDescent="0.2">
      <c r="A65" s="253"/>
      <c r="B65" s="34"/>
      <c r="C65" s="47"/>
      <c r="D65" s="42"/>
      <c r="E65" s="42"/>
      <c r="F65" s="42"/>
      <c r="G65" s="42"/>
      <c r="H65" s="42"/>
      <c r="I65" s="42"/>
      <c r="J65" s="42"/>
      <c r="K65" s="42"/>
      <c r="L65" s="42"/>
      <c r="M65" s="42"/>
      <c r="N65" s="42"/>
      <c r="O65" s="42"/>
      <c r="P65" s="42"/>
      <c r="Q65" s="42"/>
      <c r="R65" s="42"/>
      <c r="S65" s="42"/>
      <c r="T65" s="42"/>
      <c r="U65" s="42"/>
      <c r="V65" s="42"/>
      <c r="W65" s="42"/>
      <c r="X65" s="253"/>
    </row>
    <row r="66" spans="1:24" x14ac:dyDescent="0.2">
      <c r="A66" s="253"/>
      <c r="B66" s="34"/>
      <c r="C66" s="47"/>
      <c r="D66" s="42"/>
      <c r="E66" s="42"/>
      <c r="F66" s="42"/>
      <c r="G66" s="42"/>
      <c r="H66" s="42"/>
      <c r="I66" s="42"/>
      <c r="J66" s="42"/>
      <c r="K66" s="42"/>
      <c r="L66" s="42"/>
      <c r="M66" s="42"/>
      <c r="N66" s="42"/>
      <c r="O66" s="42"/>
      <c r="P66" s="42"/>
      <c r="Q66" s="42"/>
      <c r="R66" s="42"/>
      <c r="S66" s="42"/>
      <c r="T66" s="42"/>
      <c r="U66" s="42"/>
      <c r="V66" s="42"/>
      <c r="W66" s="42"/>
      <c r="X66" s="253"/>
    </row>
    <row r="67" spans="1:24" x14ac:dyDescent="0.2">
      <c r="A67" s="253"/>
      <c r="B67" s="34"/>
      <c r="C67" s="47"/>
      <c r="D67" s="42"/>
      <c r="E67" s="42"/>
      <c r="F67" s="42"/>
      <c r="G67" s="42"/>
      <c r="H67" s="42"/>
      <c r="I67" s="42"/>
      <c r="J67" s="42"/>
      <c r="K67" s="42"/>
      <c r="L67" s="42"/>
      <c r="M67" s="42"/>
      <c r="N67" s="42"/>
      <c r="O67" s="42"/>
      <c r="P67" s="42"/>
      <c r="Q67" s="42"/>
      <c r="R67" s="42"/>
      <c r="S67" s="42"/>
      <c r="T67" s="42"/>
      <c r="U67" s="42"/>
      <c r="V67" s="42"/>
      <c r="W67" s="42"/>
      <c r="X67" s="253"/>
    </row>
    <row r="68" spans="1:24" x14ac:dyDescent="0.2">
      <c r="A68" s="253"/>
      <c r="B68" s="34"/>
      <c r="C68" s="47"/>
      <c r="D68" s="42"/>
      <c r="E68" s="42"/>
      <c r="F68" s="42"/>
      <c r="G68" s="42"/>
      <c r="H68" s="42"/>
      <c r="I68" s="42"/>
      <c r="J68" s="42"/>
      <c r="K68" s="42"/>
      <c r="L68" s="42"/>
      <c r="M68" s="42"/>
      <c r="N68" s="42"/>
      <c r="O68" s="42"/>
      <c r="P68" s="42"/>
      <c r="Q68" s="42"/>
      <c r="R68" s="42"/>
      <c r="S68" s="42"/>
      <c r="T68" s="42"/>
      <c r="U68" s="42"/>
      <c r="V68" s="42"/>
      <c r="W68" s="42"/>
      <c r="X68" s="253"/>
    </row>
    <row r="69" spans="1:24" x14ac:dyDescent="0.2">
      <c r="A69" s="253"/>
      <c r="B69" s="34"/>
      <c r="C69" s="47"/>
      <c r="D69" s="42"/>
      <c r="E69" s="42"/>
      <c r="F69" s="42"/>
      <c r="G69" s="42"/>
      <c r="H69" s="42"/>
      <c r="I69" s="42"/>
      <c r="J69" s="42"/>
      <c r="K69" s="42"/>
      <c r="L69" s="42"/>
      <c r="M69" s="42"/>
      <c r="N69" s="42"/>
      <c r="O69" s="42"/>
      <c r="P69" s="42"/>
      <c r="Q69" s="42"/>
      <c r="R69" s="42"/>
      <c r="S69" s="42"/>
      <c r="T69" s="42"/>
      <c r="U69" s="42"/>
      <c r="V69" s="42"/>
      <c r="W69" s="42"/>
      <c r="X69" s="253"/>
    </row>
    <row r="70" spans="1:24" x14ac:dyDescent="0.2">
      <c r="A70" s="253"/>
      <c r="B70" s="34"/>
      <c r="C70" s="47"/>
      <c r="D70" s="42"/>
      <c r="E70" s="42"/>
      <c r="F70" s="42"/>
      <c r="G70" s="42"/>
      <c r="H70" s="42"/>
      <c r="I70" s="42"/>
      <c r="J70" s="42"/>
      <c r="K70" s="42"/>
      <c r="L70" s="42"/>
      <c r="M70" s="42"/>
      <c r="N70" s="42"/>
      <c r="O70" s="42"/>
      <c r="P70" s="42"/>
      <c r="Q70" s="42"/>
      <c r="R70" s="42"/>
      <c r="S70" s="42"/>
      <c r="T70" s="42"/>
      <c r="U70" s="42"/>
      <c r="V70" s="42"/>
      <c r="W70" s="42"/>
      <c r="X70" s="253"/>
    </row>
    <row r="71" spans="1:24" x14ac:dyDescent="0.2">
      <c r="A71" s="253"/>
      <c r="B71" s="34"/>
      <c r="C71" s="47"/>
      <c r="D71" s="42"/>
      <c r="E71" s="42"/>
      <c r="F71" s="42"/>
      <c r="G71" s="42"/>
      <c r="H71" s="42"/>
      <c r="I71" s="42"/>
      <c r="J71" s="42"/>
      <c r="K71" s="42"/>
      <c r="L71" s="42"/>
      <c r="M71" s="42"/>
      <c r="N71" s="42"/>
      <c r="O71" s="42"/>
      <c r="P71" s="42"/>
      <c r="Q71" s="42"/>
      <c r="R71" s="42"/>
      <c r="S71" s="42"/>
      <c r="T71" s="42"/>
      <c r="U71" s="42"/>
      <c r="V71" s="42"/>
      <c r="W71" s="42"/>
      <c r="X71" s="253"/>
    </row>
    <row r="72" spans="1:24" x14ac:dyDescent="0.2">
      <c r="A72" s="253"/>
      <c r="B72" s="34"/>
      <c r="C72" s="47"/>
      <c r="D72" s="42"/>
      <c r="E72" s="42"/>
      <c r="F72" s="42"/>
      <c r="G72" s="42"/>
      <c r="H72" s="42"/>
      <c r="I72" s="42"/>
      <c r="J72" s="42"/>
      <c r="K72" s="42"/>
      <c r="L72" s="42"/>
      <c r="M72" s="42"/>
      <c r="N72" s="42"/>
      <c r="O72" s="42"/>
      <c r="P72" s="42"/>
      <c r="Q72" s="42"/>
      <c r="R72" s="42"/>
      <c r="S72" s="42"/>
      <c r="T72" s="42"/>
      <c r="U72" s="42"/>
      <c r="V72" s="42"/>
      <c r="W72" s="42"/>
      <c r="X72" s="253"/>
    </row>
    <row r="73" spans="1:24" x14ac:dyDescent="0.2">
      <c r="A73" s="253"/>
      <c r="B73" s="34"/>
      <c r="C73" s="47"/>
      <c r="D73" s="42"/>
      <c r="E73" s="42"/>
      <c r="F73" s="42"/>
      <c r="G73" s="42"/>
      <c r="H73" s="42"/>
      <c r="I73" s="42"/>
      <c r="J73" s="42"/>
      <c r="K73" s="42"/>
      <c r="L73" s="42"/>
      <c r="M73" s="42"/>
      <c r="N73" s="42"/>
      <c r="O73" s="42"/>
      <c r="P73" s="42"/>
      <c r="Q73" s="42"/>
      <c r="R73" s="42"/>
      <c r="S73" s="42"/>
      <c r="T73" s="42"/>
      <c r="U73" s="42"/>
      <c r="V73" s="42"/>
      <c r="W73" s="42"/>
      <c r="X73" s="253"/>
    </row>
    <row r="74" spans="1:24" x14ac:dyDescent="0.2">
      <c r="A74" s="253"/>
      <c r="B74" s="34"/>
      <c r="C74" s="47"/>
      <c r="D74" s="42"/>
      <c r="E74" s="42"/>
      <c r="F74" s="42"/>
      <c r="G74" s="42"/>
      <c r="H74" s="42"/>
      <c r="I74" s="42"/>
      <c r="J74" s="42"/>
      <c r="K74" s="42"/>
      <c r="L74" s="42"/>
      <c r="M74" s="42"/>
      <c r="N74" s="42"/>
      <c r="O74" s="42"/>
      <c r="P74" s="42"/>
      <c r="Q74" s="42"/>
      <c r="R74" s="42"/>
      <c r="S74" s="42"/>
      <c r="T74" s="42"/>
      <c r="U74" s="42"/>
      <c r="V74" s="42"/>
      <c r="W74" s="42"/>
      <c r="X74" s="253"/>
    </row>
    <row r="75" spans="1:24" x14ac:dyDescent="0.2">
      <c r="A75" s="253"/>
      <c r="B75" s="34"/>
      <c r="C75" s="47"/>
      <c r="D75" s="42"/>
      <c r="E75" s="42"/>
      <c r="F75" s="42"/>
      <c r="G75" s="42"/>
      <c r="H75" s="42"/>
      <c r="I75" s="42"/>
      <c r="J75" s="42"/>
      <c r="K75" s="42"/>
      <c r="L75" s="42"/>
      <c r="M75" s="42"/>
      <c r="N75" s="42"/>
      <c r="O75" s="42"/>
      <c r="P75" s="42"/>
      <c r="Q75" s="42"/>
      <c r="R75" s="42"/>
      <c r="S75" s="42"/>
      <c r="T75" s="42"/>
      <c r="U75" s="42"/>
      <c r="V75" s="42"/>
      <c r="W75" s="42"/>
      <c r="X75" s="253"/>
    </row>
    <row r="76" spans="1:24" x14ac:dyDescent="0.2">
      <c r="A76" s="253"/>
      <c r="B76" s="34"/>
      <c r="C76" s="47"/>
      <c r="D76" s="42"/>
      <c r="E76" s="42"/>
      <c r="F76" s="42"/>
      <c r="G76" s="42"/>
      <c r="H76" s="42"/>
      <c r="I76" s="42"/>
      <c r="J76" s="42"/>
      <c r="K76" s="42"/>
      <c r="L76" s="42"/>
      <c r="M76" s="42"/>
      <c r="N76" s="42"/>
      <c r="O76" s="42"/>
      <c r="P76" s="42"/>
      <c r="Q76" s="42"/>
      <c r="R76" s="42"/>
      <c r="S76" s="42"/>
      <c r="T76" s="42"/>
      <c r="U76" s="42"/>
      <c r="V76" s="42"/>
      <c r="W76" s="42"/>
      <c r="X76" s="253"/>
    </row>
    <row r="77" spans="1:24" x14ac:dyDescent="0.2">
      <c r="A77" s="253"/>
      <c r="B77" s="34"/>
      <c r="C77" s="47"/>
      <c r="D77" s="42"/>
      <c r="E77" s="42"/>
      <c r="F77" s="42"/>
      <c r="G77" s="42"/>
      <c r="H77" s="42"/>
      <c r="I77" s="42"/>
      <c r="J77" s="42"/>
      <c r="K77" s="42"/>
      <c r="L77" s="42"/>
      <c r="M77" s="42"/>
      <c r="N77" s="42"/>
      <c r="O77" s="42"/>
      <c r="P77" s="42"/>
      <c r="Q77" s="42"/>
      <c r="R77" s="42"/>
      <c r="S77" s="42"/>
      <c r="T77" s="42"/>
      <c r="U77" s="42"/>
      <c r="V77" s="42"/>
      <c r="W77" s="42"/>
      <c r="X77" s="253"/>
    </row>
    <row r="78" spans="1:24" x14ac:dyDescent="0.2">
      <c r="A78" s="253"/>
      <c r="B78" s="34"/>
      <c r="C78" s="47"/>
      <c r="D78" s="42"/>
      <c r="E78" s="42"/>
      <c r="F78" s="42"/>
      <c r="G78" s="42"/>
      <c r="H78" s="42"/>
      <c r="I78" s="42"/>
      <c r="J78" s="42"/>
      <c r="K78" s="42"/>
      <c r="L78" s="42"/>
      <c r="M78" s="42"/>
      <c r="N78" s="42"/>
      <c r="O78" s="42"/>
      <c r="P78" s="42"/>
      <c r="Q78" s="42"/>
      <c r="R78" s="42"/>
      <c r="S78" s="42"/>
      <c r="T78" s="42"/>
      <c r="U78" s="42"/>
      <c r="V78" s="42"/>
      <c r="W78" s="42"/>
      <c r="X78" s="253"/>
    </row>
    <row r="79" spans="1:24" x14ac:dyDescent="0.2">
      <c r="A79" s="253"/>
      <c r="B79" s="34"/>
      <c r="C79" s="47"/>
      <c r="D79" s="42"/>
      <c r="E79" s="42"/>
      <c r="F79" s="42"/>
      <c r="G79" s="42"/>
      <c r="H79" s="42"/>
      <c r="I79" s="42"/>
      <c r="J79" s="42"/>
      <c r="K79" s="42"/>
      <c r="L79" s="42"/>
      <c r="M79" s="42"/>
      <c r="N79" s="42"/>
      <c r="O79" s="42"/>
      <c r="P79" s="42"/>
      <c r="Q79" s="42"/>
      <c r="R79" s="42"/>
      <c r="S79" s="42"/>
      <c r="T79" s="42"/>
      <c r="U79" s="42"/>
      <c r="V79" s="42"/>
      <c r="W79" s="42"/>
      <c r="X79" s="253"/>
    </row>
    <row r="80" spans="1:24" x14ac:dyDescent="0.2">
      <c r="A80" s="253"/>
      <c r="B80" s="34"/>
      <c r="C80" s="47"/>
      <c r="D80" s="42"/>
      <c r="E80" s="42"/>
      <c r="F80" s="42"/>
      <c r="G80" s="42"/>
      <c r="H80" s="42"/>
      <c r="I80" s="42"/>
      <c r="J80" s="42"/>
      <c r="K80" s="42"/>
      <c r="L80" s="42"/>
      <c r="M80" s="42"/>
      <c r="N80" s="42"/>
      <c r="O80" s="42"/>
      <c r="P80" s="42"/>
      <c r="Q80" s="42"/>
      <c r="R80" s="42"/>
      <c r="S80" s="42"/>
      <c r="T80" s="42"/>
      <c r="U80" s="42"/>
      <c r="V80" s="42"/>
      <c r="W80" s="42"/>
      <c r="X80" s="253"/>
    </row>
    <row r="81" spans="1:24" x14ac:dyDescent="0.2">
      <c r="A81" s="253"/>
      <c r="B81" s="34"/>
      <c r="C81" s="47"/>
      <c r="D81" s="42"/>
      <c r="E81" s="42"/>
      <c r="F81" s="42"/>
      <c r="G81" s="42"/>
      <c r="H81" s="42"/>
      <c r="I81" s="42"/>
      <c r="J81" s="42"/>
      <c r="K81" s="42"/>
      <c r="L81" s="42"/>
      <c r="M81" s="42"/>
      <c r="N81" s="42"/>
      <c r="O81" s="42"/>
      <c r="P81" s="42"/>
      <c r="Q81" s="42"/>
      <c r="R81" s="42"/>
      <c r="S81" s="42"/>
      <c r="T81" s="42"/>
      <c r="U81" s="42"/>
      <c r="V81" s="42"/>
      <c r="W81" s="42"/>
      <c r="X81" s="253"/>
    </row>
    <row r="82" spans="1:24" x14ac:dyDescent="0.2">
      <c r="A82" s="253"/>
      <c r="B82" s="34"/>
      <c r="C82" s="47"/>
      <c r="D82" s="42"/>
      <c r="E82" s="42"/>
      <c r="F82" s="42"/>
      <c r="G82" s="42"/>
      <c r="H82" s="42"/>
      <c r="I82" s="42"/>
      <c r="J82" s="42"/>
      <c r="K82" s="42"/>
      <c r="L82" s="42"/>
      <c r="M82" s="42"/>
      <c r="N82" s="42"/>
      <c r="O82" s="42"/>
      <c r="P82" s="42"/>
      <c r="Q82" s="42"/>
      <c r="R82" s="42"/>
      <c r="S82" s="42"/>
      <c r="T82" s="42"/>
      <c r="U82" s="42"/>
      <c r="V82" s="42"/>
      <c r="W82" s="42"/>
      <c r="X82" s="253"/>
    </row>
    <row r="83" spans="1:24" x14ac:dyDescent="0.2">
      <c r="A83" s="253"/>
      <c r="B83" s="34"/>
      <c r="C83" s="47"/>
      <c r="D83" s="42"/>
      <c r="E83" s="42"/>
      <c r="F83" s="42"/>
      <c r="G83" s="42"/>
      <c r="H83" s="42"/>
      <c r="I83" s="42"/>
      <c r="J83" s="42"/>
      <c r="K83" s="42"/>
      <c r="L83" s="42"/>
      <c r="M83" s="42"/>
      <c r="N83" s="42"/>
      <c r="O83" s="42"/>
      <c r="P83" s="42"/>
      <c r="Q83" s="42"/>
      <c r="R83" s="42"/>
      <c r="S83" s="42"/>
      <c r="T83" s="42"/>
      <c r="U83" s="42"/>
      <c r="V83" s="42"/>
      <c r="W83" s="42"/>
      <c r="X83" s="253"/>
    </row>
    <row r="84" spans="1:24" x14ac:dyDescent="0.2">
      <c r="A84" s="253"/>
      <c r="B84" s="34"/>
      <c r="C84" s="47"/>
      <c r="D84" s="42"/>
      <c r="E84" s="42"/>
      <c r="F84" s="42"/>
      <c r="G84" s="42"/>
      <c r="H84" s="42"/>
      <c r="I84" s="42"/>
      <c r="J84" s="42"/>
      <c r="K84" s="42"/>
      <c r="L84" s="42"/>
      <c r="M84" s="42"/>
      <c r="N84" s="42"/>
      <c r="O84" s="42"/>
      <c r="P84" s="42"/>
      <c r="Q84" s="42"/>
      <c r="R84" s="42"/>
      <c r="S84" s="42"/>
      <c r="T84" s="42"/>
      <c r="U84" s="42"/>
      <c r="V84" s="42"/>
      <c r="W84" s="42"/>
      <c r="X84" s="253"/>
    </row>
    <row r="85" spans="1:24" x14ac:dyDescent="0.2">
      <c r="A85" s="253"/>
      <c r="B85" s="34"/>
      <c r="C85" s="47"/>
      <c r="D85" s="42"/>
      <c r="E85" s="42"/>
      <c r="F85" s="42"/>
      <c r="G85" s="42"/>
      <c r="H85" s="42"/>
      <c r="I85" s="42"/>
      <c r="J85" s="42"/>
      <c r="K85" s="42"/>
      <c r="L85" s="42"/>
      <c r="M85" s="42"/>
      <c r="N85" s="42"/>
      <c r="O85" s="42"/>
      <c r="P85" s="42"/>
      <c r="Q85" s="42"/>
      <c r="R85" s="42"/>
      <c r="S85" s="42"/>
      <c r="T85" s="42"/>
      <c r="U85" s="42"/>
      <c r="V85" s="42"/>
      <c r="W85" s="42"/>
      <c r="X85" s="253"/>
    </row>
    <row r="86" spans="1:24" x14ac:dyDescent="0.2">
      <c r="A86" s="253"/>
      <c r="B86" s="34"/>
      <c r="C86" s="47"/>
      <c r="D86" s="42"/>
      <c r="E86" s="42"/>
      <c r="F86" s="42"/>
      <c r="G86" s="42"/>
      <c r="H86" s="42"/>
      <c r="I86" s="42"/>
      <c r="J86" s="42"/>
      <c r="K86" s="42"/>
      <c r="L86" s="42"/>
      <c r="M86" s="42"/>
      <c r="N86" s="42"/>
      <c r="O86" s="42"/>
      <c r="P86" s="42"/>
      <c r="Q86" s="42"/>
      <c r="R86" s="42"/>
      <c r="S86" s="42"/>
      <c r="T86" s="42"/>
      <c r="U86" s="42"/>
      <c r="V86" s="42"/>
      <c r="W86" s="42"/>
      <c r="X86" s="253"/>
    </row>
    <row r="87" spans="1:24" x14ac:dyDescent="0.2">
      <c r="A87" s="253"/>
      <c r="B87" s="34"/>
      <c r="C87" s="47"/>
      <c r="D87" s="42"/>
      <c r="E87" s="42"/>
      <c r="F87" s="42"/>
      <c r="G87" s="42"/>
      <c r="H87" s="42"/>
      <c r="I87" s="42"/>
      <c r="J87" s="42"/>
      <c r="K87" s="42"/>
      <c r="L87" s="42"/>
      <c r="M87" s="42"/>
      <c r="N87" s="42"/>
      <c r="O87" s="42"/>
      <c r="P87" s="42"/>
      <c r="Q87" s="42"/>
      <c r="R87" s="42"/>
      <c r="S87" s="42"/>
      <c r="T87" s="42"/>
      <c r="U87" s="42"/>
      <c r="V87" s="42"/>
      <c r="W87" s="42"/>
      <c r="X87" s="253"/>
    </row>
    <row r="88" spans="1:24" x14ac:dyDescent="0.2">
      <c r="A88" s="253"/>
      <c r="B88" s="34"/>
      <c r="C88" s="47"/>
      <c r="D88" s="42"/>
      <c r="E88" s="42"/>
      <c r="F88" s="42"/>
      <c r="G88" s="42"/>
      <c r="H88" s="42"/>
      <c r="I88" s="42"/>
      <c r="J88" s="42"/>
      <c r="K88" s="42"/>
      <c r="L88" s="42"/>
      <c r="M88" s="42"/>
      <c r="N88" s="42"/>
      <c r="O88" s="42"/>
      <c r="P88" s="42"/>
      <c r="Q88" s="42"/>
      <c r="R88" s="42"/>
      <c r="S88" s="42"/>
      <c r="T88" s="42"/>
      <c r="U88" s="42"/>
      <c r="V88" s="42"/>
      <c r="W88" s="42"/>
      <c r="X88" s="253"/>
    </row>
    <row r="89" spans="1:24" x14ac:dyDescent="0.2">
      <c r="A89" s="253"/>
      <c r="B89" s="34"/>
      <c r="C89" s="47"/>
      <c r="D89" s="42"/>
      <c r="E89" s="42"/>
      <c r="F89" s="42"/>
      <c r="G89" s="42"/>
      <c r="H89" s="42"/>
      <c r="I89" s="42"/>
      <c r="J89" s="42"/>
      <c r="K89" s="42"/>
      <c r="L89" s="42"/>
      <c r="M89" s="42"/>
      <c r="N89" s="42"/>
      <c r="O89" s="42"/>
      <c r="P89" s="42"/>
      <c r="Q89" s="42"/>
      <c r="R89" s="42"/>
      <c r="S89" s="42"/>
      <c r="T89" s="42"/>
      <c r="U89" s="42"/>
      <c r="V89" s="42"/>
      <c r="W89" s="42"/>
      <c r="X89" s="253"/>
    </row>
    <row r="90" spans="1:24" x14ac:dyDescent="0.2">
      <c r="A90" s="253"/>
      <c r="B90" s="34"/>
      <c r="C90" s="47"/>
      <c r="D90" s="42"/>
      <c r="E90" s="42"/>
      <c r="F90" s="42"/>
      <c r="G90" s="42"/>
      <c r="H90" s="42"/>
      <c r="I90" s="42"/>
      <c r="J90" s="42"/>
      <c r="K90" s="42"/>
      <c r="L90" s="42"/>
      <c r="M90" s="42"/>
      <c r="N90" s="42"/>
      <c r="O90" s="42"/>
      <c r="P90" s="42"/>
      <c r="Q90" s="42"/>
      <c r="R90" s="42"/>
      <c r="S90" s="42"/>
      <c r="T90" s="42"/>
      <c r="U90" s="42"/>
      <c r="V90" s="42"/>
      <c r="W90" s="42"/>
      <c r="X90" s="253"/>
    </row>
    <row r="91" spans="1:24" x14ac:dyDescent="0.2">
      <c r="A91" s="253"/>
      <c r="B91" s="34"/>
      <c r="C91" s="47"/>
      <c r="D91" s="42"/>
      <c r="E91" s="42"/>
      <c r="F91" s="42"/>
      <c r="G91" s="42"/>
      <c r="H91" s="42"/>
      <c r="I91" s="42"/>
      <c r="J91" s="42"/>
      <c r="K91" s="42"/>
      <c r="L91" s="42"/>
      <c r="M91" s="42"/>
      <c r="N91" s="42"/>
      <c r="O91" s="42"/>
      <c r="P91" s="42"/>
      <c r="Q91" s="42"/>
      <c r="R91" s="42"/>
      <c r="S91" s="42"/>
      <c r="T91" s="42"/>
      <c r="U91" s="42"/>
      <c r="V91" s="42"/>
      <c r="W91" s="42"/>
      <c r="X91" s="253"/>
    </row>
    <row r="92" spans="1:24" x14ac:dyDescent="0.2">
      <c r="A92" s="253"/>
      <c r="B92" s="34"/>
      <c r="C92" s="47"/>
      <c r="D92" s="42"/>
      <c r="E92" s="42"/>
      <c r="F92" s="42"/>
      <c r="G92" s="42"/>
      <c r="H92" s="42"/>
      <c r="I92" s="42"/>
      <c r="J92" s="42"/>
      <c r="K92" s="42"/>
      <c r="L92" s="42"/>
      <c r="M92" s="42"/>
      <c r="N92" s="42"/>
      <c r="O92" s="42"/>
      <c r="P92" s="42"/>
      <c r="Q92" s="42"/>
      <c r="R92" s="42"/>
      <c r="S92" s="42"/>
      <c r="T92" s="42"/>
      <c r="U92" s="42"/>
      <c r="V92" s="42"/>
      <c r="W92" s="42"/>
      <c r="X92" s="253"/>
    </row>
    <row r="93" spans="1:24" x14ac:dyDescent="0.2">
      <c r="A93" s="253"/>
      <c r="B93" s="34"/>
      <c r="C93" s="47"/>
      <c r="D93" s="42"/>
      <c r="E93" s="42"/>
      <c r="F93" s="42"/>
      <c r="G93" s="42"/>
      <c r="H93" s="42"/>
      <c r="I93" s="42"/>
      <c r="J93" s="42"/>
      <c r="K93" s="42"/>
      <c r="L93" s="42"/>
      <c r="M93" s="42"/>
      <c r="N93" s="42"/>
      <c r="O93" s="42"/>
      <c r="P93" s="42"/>
      <c r="Q93" s="42"/>
      <c r="R93" s="42"/>
      <c r="S93" s="42"/>
      <c r="T93" s="42"/>
      <c r="U93" s="42"/>
      <c r="V93" s="42"/>
      <c r="W93" s="42"/>
      <c r="X93" s="253"/>
    </row>
    <row r="94" spans="1:24" x14ac:dyDescent="0.2">
      <c r="A94" s="253"/>
      <c r="B94" s="34"/>
      <c r="C94" s="47"/>
      <c r="D94" s="42"/>
      <c r="E94" s="42"/>
      <c r="F94" s="42"/>
      <c r="G94" s="42"/>
      <c r="H94" s="42"/>
      <c r="I94" s="42"/>
      <c r="J94" s="42"/>
      <c r="K94" s="42"/>
      <c r="L94" s="42"/>
      <c r="M94" s="42"/>
      <c r="N94" s="42"/>
      <c r="O94" s="42"/>
      <c r="P94" s="42"/>
      <c r="Q94" s="42"/>
      <c r="R94" s="42"/>
      <c r="S94" s="42"/>
      <c r="T94" s="42"/>
      <c r="U94" s="42"/>
      <c r="V94" s="42"/>
      <c r="W94" s="42"/>
      <c r="X94" s="253"/>
    </row>
    <row r="95" spans="1:24" x14ac:dyDescent="0.2">
      <c r="A95" s="253"/>
      <c r="B95" s="34"/>
      <c r="C95" s="47"/>
      <c r="D95" s="42"/>
      <c r="E95" s="42"/>
      <c r="F95" s="42"/>
      <c r="G95" s="42"/>
      <c r="H95" s="42"/>
      <c r="I95" s="42"/>
      <c r="J95" s="42"/>
      <c r="K95" s="42"/>
      <c r="L95" s="42"/>
      <c r="M95" s="42"/>
      <c r="N95" s="42"/>
      <c r="O95" s="42"/>
      <c r="P95" s="42"/>
      <c r="Q95" s="42"/>
      <c r="R95" s="42"/>
      <c r="S95" s="42"/>
      <c r="T95" s="42"/>
      <c r="U95" s="42"/>
      <c r="V95" s="42"/>
      <c r="W95" s="42"/>
      <c r="X95" s="253"/>
    </row>
    <row r="96" spans="1:24" x14ac:dyDescent="0.2">
      <c r="A96" s="253"/>
      <c r="B96" s="34"/>
      <c r="C96" s="47"/>
      <c r="D96" s="42"/>
      <c r="E96" s="42"/>
      <c r="F96" s="42"/>
      <c r="G96" s="42"/>
      <c r="H96" s="42"/>
      <c r="I96" s="42"/>
      <c r="J96" s="42"/>
      <c r="K96" s="42"/>
      <c r="L96" s="42"/>
      <c r="M96" s="42"/>
      <c r="N96" s="42"/>
      <c r="O96" s="42"/>
      <c r="P96" s="42"/>
      <c r="Q96" s="42"/>
      <c r="R96" s="42"/>
      <c r="S96" s="42"/>
      <c r="T96" s="42"/>
      <c r="U96" s="42"/>
      <c r="V96" s="42"/>
      <c r="W96" s="42"/>
      <c r="X96" s="253"/>
    </row>
    <row r="97" spans="1:24" x14ac:dyDescent="0.2">
      <c r="A97" s="253"/>
      <c r="B97" s="34"/>
      <c r="C97" s="47"/>
      <c r="D97" s="42"/>
      <c r="E97" s="42"/>
      <c r="F97" s="42"/>
      <c r="G97" s="42"/>
      <c r="H97" s="42"/>
      <c r="I97" s="42"/>
      <c r="J97" s="42"/>
      <c r="K97" s="42"/>
      <c r="L97" s="42"/>
      <c r="M97" s="42"/>
      <c r="N97" s="42"/>
      <c r="O97" s="42"/>
      <c r="P97" s="42"/>
      <c r="Q97" s="42"/>
      <c r="R97" s="42"/>
      <c r="S97" s="42"/>
      <c r="T97" s="42"/>
      <c r="U97" s="42"/>
      <c r="V97" s="42"/>
      <c r="W97" s="42"/>
      <c r="X97" s="253"/>
    </row>
    <row r="98" spans="1:24" x14ac:dyDescent="0.2">
      <c r="A98" s="253"/>
      <c r="B98" s="34"/>
      <c r="C98" s="47"/>
      <c r="D98" s="42"/>
      <c r="E98" s="42"/>
      <c r="F98" s="42"/>
      <c r="G98" s="42"/>
      <c r="H98" s="42"/>
      <c r="I98" s="42"/>
      <c r="J98" s="42"/>
      <c r="K98" s="42"/>
      <c r="L98" s="42"/>
      <c r="M98" s="42"/>
      <c r="N98" s="42"/>
      <c r="O98" s="42"/>
      <c r="P98" s="42"/>
      <c r="Q98" s="42"/>
      <c r="R98" s="42"/>
      <c r="S98" s="42"/>
      <c r="T98" s="42"/>
      <c r="U98" s="42"/>
      <c r="V98" s="42"/>
      <c r="W98" s="42"/>
      <c r="X98" s="253"/>
    </row>
    <row r="99" spans="1:24" x14ac:dyDescent="0.2">
      <c r="A99" s="253"/>
      <c r="B99" s="34"/>
      <c r="C99" s="47"/>
      <c r="D99" s="42"/>
      <c r="E99" s="42"/>
      <c r="F99" s="42"/>
      <c r="G99" s="42"/>
      <c r="H99" s="42"/>
      <c r="I99" s="42"/>
      <c r="J99" s="42"/>
      <c r="K99" s="42"/>
      <c r="L99" s="42"/>
      <c r="M99" s="42"/>
      <c r="N99" s="42"/>
      <c r="O99" s="42"/>
      <c r="P99" s="42"/>
      <c r="Q99" s="42"/>
      <c r="R99" s="42"/>
      <c r="S99" s="42"/>
      <c r="T99" s="42"/>
      <c r="U99" s="42"/>
      <c r="V99" s="42"/>
      <c r="W99" s="42"/>
      <c r="X99" s="253"/>
    </row>
    <row r="100" spans="1:24" x14ac:dyDescent="0.2">
      <c r="A100" s="253"/>
      <c r="B100" s="34"/>
      <c r="C100" s="47"/>
      <c r="D100" s="42"/>
      <c r="E100" s="42"/>
      <c r="F100" s="42"/>
      <c r="G100" s="42"/>
      <c r="H100" s="42"/>
      <c r="I100" s="42"/>
      <c r="J100" s="42"/>
      <c r="K100" s="42"/>
      <c r="L100" s="42"/>
      <c r="M100" s="42"/>
      <c r="N100" s="42"/>
      <c r="O100" s="42"/>
      <c r="P100" s="42"/>
      <c r="Q100" s="42"/>
      <c r="R100" s="42"/>
      <c r="S100" s="42"/>
      <c r="T100" s="42"/>
      <c r="U100" s="42"/>
      <c r="V100" s="42"/>
      <c r="W100" s="42"/>
      <c r="X100" s="253"/>
    </row>
    <row r="101" spans="1:24" x14ac:dyDescent="0.2">
      <c r="A101" s="253"/>
      <c r="B101" s="34"/>
      <c r="C101" s="47"/>
      <c r="D101" s="42"/>
      <c r="E101" s="42"/>
      <c r="F101" s="42"/>
      <c r="G101" s="42"/>
      <c r="H101" s="42"/>
      <c r="I101" s="42"/>
      <c r="J101" s="42"/>
      <c r="K101" s="42"/>
      <c r="L101" s="42"/>
      <c r="M101" s="42"/>
      <c r="N101" s="42"/>
      <c r="O101" s="42"/>
      <c r="P101" s="42"/>
      <c r="Q101" s="42"/>
      <c r="R101" s="42"/>
      <c r="S101" s="42"/>
      <c r="T101" s="42"/>
      <c r="U101" s="42"/>
      <c r="V101" s="42"/>
      <c r="W101" s="42"/>
      <c r="X101" s="253"/>
    </row>
    <row r="102" spans="1:24" x14ac:dyDescent="0.2">
      <c r="A102" s="253"/>
      <c r="B102" s="34"/>
      <c r="C102" s="47"/>
      <c r="D102" s="42"/>
      <c r="E102" s="42"/>
      <c r="F102" s="42"/>
      <c r="G102" s="42"/>
      <c r="H102" s="42"/>
      <c r="I102" s="42"/>
      <c r="J102" s="42"/>
      <c r="K102" s="42"/>
      <c r="L102" s="42"/>
      <c r="M102" s="42"/>
      <c r="N102" s="42"/>
      <c r="O102" s="42"/>
      <c r="P102" s="42"/>
      <c r="Q102" s="42"/>
      <c r="R102" s="42"/>
      <c r="S102" s="42"/>
      <c r="T102" s="42"/>
      <c r="U102" s="42"/>
      <c r="V102" s="42"/>
      <c r="W102" s="42"/>
      <c r="X102" s="253"/>
    </row>
    <row r="103" spans="1:24" x14ac:dyDescent="0.2">
      <c r="A103" s="253"/>
      <c r="B103" s="34"/>
      <c r="C103" s="47"/>
      <c r="D103" s="42"/>
      <c r="E103" s="42"/>
      <c r="F103" s="42"/>
      <c r="G103" s="42"/>
      <c r="H103" s="42"/>
      <c r="I103" s="42"/>
      <c r="J103" s="42"/>
      <c r="K103" s="42"/>
      <c r="L103" s="42"/>
      <c r="M103" s="42"/>
      <c r="N103" s="42"/>
      <c r="O103" s="42"/>
      <c r="P103" s="42"/>
      <c r="Q103" s="42"/>
      <c r="R103" s="42"/>
      <c r="S103" s="42"/>
      <c r="T103" s="42"/>
      <c r="U103" s="42"/>
      <c r="V103" s="42"/>
      <c r="W103" s="42"/>
      <c r="X103" s="253"/>
    </row>
    <row r="104" spans="1:24" x14ac:dyDescent="0.2">
      <c r="A104" s="253"/>
      <c r="B104" s="34"/>
      <c r="C104" s="47"/>
      <c r="D104" s="42"/>
      <c r="E104" s="42"/>
      <c r="F104" s="42"/>
      <c r="G104" s="42"/>
      <c r="H104" s="42"/>
      <c r="I104" s="42"/>
      <c r="J104" s="42"/>
      <c r="K104" s="42"/>
      <c r="L104" s="42"/>
      <c r="M104" s="42"/>
      <c r="N104" s="42"/>
      <c r="O104" s="42"/>
      <c r="P104" s="42"/>
      <c r="Q104" s="42"/>
      <c r="R104" s="42"/>
      <c r="S104" s="42"/>
      <c r="T104" s="42"/>
      <c r="U104" s="42"/>
      <c r="V104" s="42"/>
      <c r="W104" s="42"/>
      <c r="X104" s="253"/>
    </row>
    <row r="105" spans="1:24" x14ac:dyDescent="0.2">
      <c r="A105" s="253"/>
      <c r="B105" s="34"/>
      <c r="C105" s="47"/>
      <c r="D105" s="42"/>
      <c r="E105" s="42"/>
      <c r="F105" s="42"/>
      <c r="G105" s="42"/>
      <c r="H105" s="42"/>
      <c r="I105" s="42"/>
      <c r="J105" s="42"/>
      <c r="K105" s="42"/>
      <c r="L105" s="42"/>
      <c r="M105" s="42"/>
      <c r="N105" s="42"/>
      <c r="O105" s="42"/>
      <c r="P105" s="42"/>
      <c r="Q105" s="42"/>
      <c r="R105" s="42"/>
      <c r="S105" s="42"/>
      <c r="T105" s="42"/>
      <c r="U105" s="42"/>
      <c r="V105" s="42"/>
      <c r="W105" s="42"/>
      <c r="X105" s="253"/>
    </row>
  </sheetData>
  <sheetProtection algorithmName="SHA-512" hashValue="VYvhWl4PyMrQpjOqfy6aEW+5vdhnPO5X0p7lDmyopexWJbgHzXG4yuQTE21gDcsZuVfETN8GtkIsLo15Ogo/4Q==" saltValue="a1YZScmF+o1P8bsY6JbLoQ==" spinCount="100000" sheet="1" formatCells="0" formatColumns="0" formatRows="0" insertRows="0" deleteRows="0" selectLockedCells="1"/>
  <mergeCells count="24">
    <mergeCell ref="U1:U5"/>
    <mergeCell ref="V1:V5"/>
    <mergeCell ref="W1:W5"/>
    <mergeCell ref="X1:X105"/>
    <mergeCell ref="K1:K5"/>
    <mergeCell ref="L1:L5"/>
    <mergeCell ref="P1:P5"/>
    <mergeCell ref="S1:S5"/>
    <mergeCell ref="T1:T5"/>
    <mergeCell ref="R1:R5"/>
    <mergeCell ref="O1:O5"/>
    <mergeCell ref="N1:N5"/>
    <mergeCell ref="A1:A105"/>
    <mergeCell ref="D1:D5"/>
    <mergeCell ref="I1:I5"/>
    <mergeCell ref="G1:G5"/>
    <mergeCell ref="Q1:Q5"/>
    <mergeCell ref="F1:F5"/>
    <mergeCell ref="H1:H5"/>
    <mergeCell ref="M1:M5"/>
    <mergeCell ref="J1:J5"/>
    <mergeCell ref="B3:C3"/>
    <mergeCell ref="B2:C2"/>
    <mergeCell ref="E1:E5"/>
  </mergeCells>
  <phoneticPr fontId="2" type="noConversion"/>
  <pageMargins left="0.5" right="0.5" top="1" bottom="1" header="0.5" footer="0.5"/>
  <pageSetup scale="80" orientation="portrait" r:id="rId1"/>
  <headerFooter alignWithMargins="0">
    <oddHeader>&amp;C&amp;"Arial,Bold"&amp;14ScoutTrax&amp;12
Events Attended - &amp;D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showGridLines="0" zoomScaleNormal="100" workbookViewId="0">
      <pane xSplit="3" ySplit="7" topLeftCell="D8" activePane="bottomRight" state="frozen"/>
      <selection pane="topRight" activeCell="D1" sqref="D1"/>
      <selection pane="bottomLeft" activeCell="A8" sqref="A8"/>
      <selection pane="bottomRight" activeCell="B8" sqref="B8"/>
    </sheetView>
  </sheetViews>
  <sheetFormatPr defaultColWidth="9.140625" defaultRowHeight="12.75" x14ac:dyDescent="0.2"/>
  <cols>
    <col min="1" max="1" width="3.140625" style="32" customWidth="1"/>
    <col min="2" max="2" width="10.85546875" style="32" customWidth="1"/>
    <col min="3" max="3" width="53" style="32" customWidth="1"/>
    <col min="4" max="23" width="3.42578125" style="32" customWidth="1"/>
    <col min="24" max="24" width="3.140625" style="32" customWidth="1"/>
    <col min="25" max="16384" width="9.140625" style="32"/>
  </cols>
  <sheetData>
    <row r="1" spans="1:24" ht="12.75" customHeight="1" x14ac:dyDescent="0.25">
      <c r="A1" s="253" t="s">
        <v>300</v>
      </c>
      <c r="B1" s="30"/>
      <c r="C1" s="31"/>
      <c r="D1" s="258" t="str">
        <f ca="1">'Scout 1'!$A1</f>
        <v>Scout 1</v>
      </c>
      <c r="E1" s="258" t="str">
        <f ca="1">'Scout 2'!$A1</f>
        <v>Scout 2</v>
      </c>
      <c r="F1" s="258" t="str">
        <f ca="1">'Scout 3'!$A1</f>
        <v>Scout 3</v>
      </c>
      <c r="G1" s="258" t="str">
        <f ca="1">'Scout 4'!$A1</f>
        <v>Scout 4</v>
      </c>
      <c r="H1" s="258" t="str">
        <f ca="1">'Scout 5'!$A1</f>
        <v>Scout 5</v>
      </c>
      <c r="I1" s="258" t="str">
        <f ca="1">'Scout 6'!$A1</f>
        <v>Scout 6</v>
      </c>
      <c r="J1" s="258" t="str">
        <f ca="1">'Scout 7'!$A1</f>
        <v>Scout 7</v>
      </c>
      <c r="K1" s="258" t="str">
        <f ca="1">'Scout 8'!$A1</f>
        <v>Scout 8</v>
      </c>
      <c r="L1" s="258" t="str">
        <f ca="1">'Scout 9'!$A1</f>
        <v>Scout 9</v>
      </c>
      <c r="M1" s="258" t="str">
        <f ca="1">'Scout 10'!$A1</f>
        <v>Scout 10</v>
      </c>
      <c r="N1" s="258" t="str">
        <f ca="1">'Scout 11'!$A1</f>
        <v>Scout 11</v>
      </c>
      <c r="O1" s="258" t="str">
        <f ca="1">'Scout 12'!$A1</f>
        <v>Scout 12</v>
      </c>
      <c r="P1" s="258" t="str">
        <f ca="1">'Scout 13'!$A1</f>
        <v>Scout 13</v>
      </c>
      <c r="Q1" s="258" t="str">
        <f ca="1">'Scout 14'!$A1</f>
        <v>Scout 14</v>
      </c>
      <c r="R1" s="258" t="str">
        <f ca="1">'Scout 15'!$A1</f>
        <v>Scout 15</v>
      </c>
      <c r="S1" s="258" t="str">
        <f ca="1">'Scout 16'!$A1</f>
        <v>Scout 16</v>
      </c>
      <c r="T1" s="258" t="str">
        <f ca="1">'Scout 17'!$A1</f>
        <v>Scout 17</v>
      </c>
      <c r="U1" s="258" t="str">
        <f ca="1">'Scout 18'!$A1</f>
        <v>Scout 18</v>
      </c>
      <c r="V1" s="258" t="str">
        <f ca="1">'Scout 19'!$A1</f>
        <v>Scout 19</v>
      </c>
      <c r="W1" s="258" t="str">
        <f ca="1">'Scout 20'!$A1</f>
        <v>Scout 20</v>
      </c>
      <c r="X1" s="253" t="str">
        <f>A1</f>
        <v>Hiking    Hiking    Hiking    Hiking    Hiking    Hiking    Hiking    Hiking    Hiking    Hiking    Hiking    Hiking    Hiking    Hiking    Hiking    Hiking    Hiking    Hiking    Hiking    Hiking    Hiking    Hiking    Hiking    Hiking    Hiking    Hiking    Hiking    Hiking</v>
      </c>
    </row>
    <row r="2" spans="1:24" ht="12.75" customHeight="1" x14ac:dyDescent="0.2">
      <c r="A2" s="253"/>
      <c r="B2" s="256" t="s">
        <v>301</v>
      </c>
      <c r="C2" s="257"/>
      <c r="D2" s="259"/>
      <c r="E2" s="259"/>
      <c r="F2" s="259"/>
      <c r="G2" s="259"/>
      <c r="H2" s="259"/>
      <c r="I2" s="259"/>
      <c r="J2" s="259"/>
      <c r="K2" s="259"/>
      <c r="L2" s="259"/>
      <c r="M2" s="259"/>
      <c r="N2" s="259"/>
      <c r="O2" s="259"/>
      <c r="P2" s="259"/>
      <c r="Q2" s="259"/>
      <c r="R2" s="259"/>
      <c r="S2" s="259"/>
      <c r="T2" s="259"/>
      <c r="U2" s="259"/>
      <c r="V2" s="259"/>
      <c r="W2" s="259"/>
      <c r="X2" s="253"/>
    </row>
    <row r="3" spans="1:24" ht="12.75" customHeight="1" x14ac:dyDescent="0.2">
      <c r="A3" s="253"/>
      <c r="B3" s="260" t="s">
        <v>179</v>
      </c>
      <c r="C3" s="255"/>
      <c r="D3" s="259"/>
      <c r="E3" s="259"/>
      <c r="F3" s="259"/>
      <c r="G3" s="259"/>
      <c r="H3" s="259"/>
      <c r="I3" s="259"/>
      <c r="J3" s="259"/>
      <c r="K3" s="259"/>
      <c r="L3" s="259"/>
      <c r="M3" s="259"/>
      <c r="N3" s="259"/>
      <c r="O3" s="259"/>
      <c r="P3" s="259"/>
      <c r="Q3" s="259"/>
      <c r="R3" s="259"/>
      <c r="S3" s="259"/>
      <c r="T3" s="259"/>
      <c r="U3" s="259"/>
      <c r="V3" s="259"/>
      <c r="W3" s="259"/>
      <c r="X3" s="253"/>
    </row>
    <row r="4" spans="1:24" x14ac:dyDescent="0.2">
      <c r="A4" s="253"/>
      <c r="B4" s="49"/>
      <c r="C4" s="50"/>
      <c r="D4" s="259"/>
      <c r="E4" s="259"/>
      <c r="F4" s="259"/>
      <c r="G4" s="259"/>
      <c r="H4" s="259"/>
      <c r="I4" s="259"/>
      <c r="J4" s="259"/>
      <c r="K4" s="259"/>
      <c r="L4" s="259"/>
      <c r="M4" s="259"/>
      <c r="N4" s="259"/>
      <c r="O4" s="259"/>
      <c r="P4" s="259"/>
      <c r="Q4" s="259"/>
      <c r="R4" s="259"/>
      <c r="S4" s="259"/>
      <c r="T4" s="259"/>
      <c r="U4" s="259"/>
      <c r="V4" s="259"/>
      <c r="W4" s="259"/>
      <c r="X4" s="253"/>
    </row>
    <row r="5" spans="1:24" ht="12.75" customHeight="1" thickBot="1" x14ac:dyDescent="0.25">
      <c r="A5" s="253"/>
      <c r="B5" s="51"/>
      <c r="C5" s="52"/>
      <c r="D5" s="259"/>
      <c r="E5" s="259"/>
      <c r="F5" s="259"/>
      <c r="G5" s="259"/>
      <c r="H5" s="259"/>
      <c r="I5" s="259"/>
      <c r="J5" s="259"/>
      <c r="K5" s="259"/>
      <c r="L5" s="259"/>
      <c r="M5" s="259"/>
      <c r="N5" s="259"/>
      <c r="O5" s="259"/>
      <c r="P5" s="259"/>
      <c r="Q5" s="259"/>
      <c r="R5" s="259"/>
      <c r="S5" s="259"/>
      <c r="T5" s="259"/>
      <c r="U5" s="259"/>
      <c r="V5" s="259"/>
      <c r="W5" s="259"/>
      <c r="X5" s="253"/>
    </row>
    <row r="6" spans="1:24" ht="13.5" thickBot="1" x14ac:dyDescent="0.25">
      <c r="A6" s="253"/>
      <c r="B6" s="231"/>
      <c r="C6" s="54" t="s">
        <v>302</v>
      </c>
      <c r="D6" s="55" t="str">
        <f t="shared" ref="D6:W6" si="0">IF(COUNTA(D8:D105) &gt;0, COUNTA(D8:D105), "")</f>
        <v/>
      </c>
      <c r="E6" s="55" t="str">
        <f t="shared" si="0"/>
        <v/>
      </c>
      <c r="F6" s="55" t="str">
        <f t="shared" si="0"/>
        <v/>
      </c>
      <c r="G6" s="55" t="str">
        <f t="shared" si="0"/>
        <v/>
      </c>
      <c r="H6" s="55" t="str">
        <f t="shared" si="0"/>
        <v/>
      </c>
      <c r="I6" s="55" t="str">
        <f t="shared" si="0"/>
        <v/>
      </c>
      <c r="J6" s="55" t="str">
        <f t="shared" si="0"/>
        <v/>
      </c>
      <c r="K6" s="55" t="str">
        <f t="shared" si="0"/>
        <v/>
      </c>
      <c r="L6" s="55" t="str">
        <f t="shared" si="0"/>
        <v/>
      </c>
      <c r="M6" s="55" t="str">
        <f t="shared" si="0"/>
        <v/>
      </c>
      <c r="N6" s="55" t="str">
        <f t="shared" si="0"/>
        <v/>
      </c>
      <c r="O6" s="55" t="str">
        <f t="shared" si="0"/>
        <v/>
      </c>
      <c r="P6" s="55" t="str">
        <f t="shared" si="0"/>
        <v/>
      </c>
      <c r="Q6" s="55" t="str">
        <f t="shared" si="0"/>
        <v/>
      </c>
      <c r="R6" s="55" t="str">
        <f t="shared" si="0"/>
        <v/>
      </c>
      <c r="S6" s="55" t="str">
        <f t="shared" si="0"/>
        <v/>
      </c>
      <c r="T6" s="55" t="str">
        <f t="shared" si="0"/>
        <v/>
      </c>
      <c r="U6" s="55" t="str">
        <f t="shared" si="0"/>
        <v/>
      </c>
      <c r="V6" s="55" t="str">
        <f t="shared" si="0"/>
        <v/>
      </c>
      <c r="W6" s="55" t="str">
        <f t="shared" si="0"/>
        <v/>
      </c>
      <c r="X6" s="253"/>
    </row>
    <row r="7" spans="1:24" x14ac:dyDescent="0.2">
      <c r="A7" s="253"/>
      <c r="B7" s="33" t="s">
        <v>25</v>
      </c>
      <c r="C7" s="48" t="s">
        <v>303</v>
      </c>
      <c r="D7" s="56"/>
      <c r="E7" s="56"/>
      <c r="F7" s="56"/>
      <c r="G7" s="56"/>
      <c r="H7" s="56"/>
      <c r="I7" s="56"/>
      <c r="J7" s="56"/>
      <c r="K7" s="56"/>
      <c r="L7" s="56"/>
      <c r="M7" s="56"/>
      <c r="N7" s="56"/>
      <c r="O7" s="56"/>
      <c r="P7" s="56"/>
      <c r="Q7" s="56"/>
      <c r="R7" s="56"/>
      <c r="S7" s="56"/>
      <c r="T7" s="56"/>
      <c r="U7" s="56"/>
      <c r="V7" s="56"/>
      <c r="W7" s="56"/>
      <c r="X7" s="253"/>
    </row>
    <row r="8" spans="1:24" x14ac:dyDescent="0.2">
      <c r="A8" s="253"/>
      <c r="B8" s="232"/>
      <c r="C8" s="35"/>
      <c r="D8" s="36"/>
      <c r="E8" s="36"/>
      <c r="F8" s="36"/>
      <c r="G8" s="36"/>
      <c r="H8" s="36"/>
      <c r="I8" s="36"/>
      <c r="J8" s="36"/>
      <c r="K8" s="36"/>
      <c r="L8" s="36"/>
      <c r="M8" s="36"/>
      <c r="N8" s="36"/>
      <c r="O8" s="36"/>
      <c r="P8" s="36"/>
      <c r="Q8" s="36"/>
      <c r="R8" s="36"/>
      <c r="S8" s="36"/>
      <c r="T8" s="36"/>
      <c r="U8" s="36"/>
      <c r="V8" s="36"/>
      <c r="W8" s="36"/>
      <c r="X8" s="253"/>
    </row>
    <row r="9" spans="1:24" x14ac:dyDescent="0.2">
      <c r="A9" s="253"/>
      <c r="B9" s="232"/>
      <c r="C9" s="37"/>
      <c r="D9" s="36"/>
      <c r="E9" s="36"/>
      <c r="F9" s="36"/>
      <c r="G9" s="36"/>
      <c r="H9" s="36"/>
      <c r="I9" s="36"/>
      <c r="J9" s="36"/>
      <c r="K9" s="36"/>
      <c r="L9" s="36"/>
      <c r="M9" s="36"/>
      <c r="N9" s="36"/>
      <c r="O9" s="36"/>
      <c r="P9" s="36"/>
      <c r="Q9" s="36"/>
      <c r="R9" s="36"/>
      <c r="S9" s="36"/>
      <c r="T9" s="36"/>
      <c r="U9" s="36"/>
      <c r="V9" s="36"/>
      <c r="W9" s="36"/>
      <c r="X9" s="253"/>
    </row>
    <row r="10" spans="1:24" x14ac:dyDescent="0.2">
      <c r="A10" s="253"/>
      <c r="B10" s="232"/>
      <c r="C10" s="37"/>
      <c r="D10" s="36"/>
      <c r="E10" s="36"/>
      <c r="F10" s="36"/>
      <c r="G10" s="36"/>
      <c r="H10" s="36"/>
      <c r="I10" s="36"/>
      <c r="J10" s="36"/>
      <c r="K10" s="36"/>
      <c r="L10" s="36"/>
      <c r="M10" s="36"/>
      <c r="N10" s="36"/>
      <c r="O10" s="36"/>
      <c r="P10" s="36"/>
      <c r="Q10" s="36"/>
      <c r="R10" s="36"/>
      <c r="S10" s="36"/>
      <c r="T10" s="36"/>
      <c r="U10" s="36"/>
      <c r="V10" s="36"/>
      <c r="W10" s="36"/>
      <c r="X10" s="253"/>
    </row>
    <row r="11" spans="1:24" x14ac:dyDescent="0.2">
      <c r="A11" s="253"/>
      <c r="B11" s="232"/>
      <c r="C11" s="35"/>
      <c r="D11" s="36"/>
      <c r="E11" s="36"/>
      <c r="F11" s="36"/>
      <c r="G11" s="36"/>
      <c r="H11" s="36"/>
      <c r="I11" s="36"/>
      <c r="J11" s="36"/>
      <c r="K11" s="36"/>
      <c r="L11" s="36"/>
      <c r="M11" s="36"/>
      <c r="N11" s="36"/>
      <c r="O11" s="36"/>
      <c r="P11" s="36"/>
      <c r="Q11" s="36"/>
      <c r="R11" s="36"/>
      <c r="S11" s="36"/>
      <c r="T11" s="36"/>
      <c r="U11" s="36"/>
      <c r="V11" s="36"/>
      <c r="W11" s="36"/>
      <c r="X11" s="253"/>
    </row>
    <row r="12" spans="1:24" x14ac:dyDescent="0.2">
      <c r="A12" s="253"/>
      <c r="B12" s="232"/>
      <c r="C12" s="37"/>
      <c r="D12" s="36"/>
      <c r="E12" s="36"/>
      <c r="F12" s="36"/>
      <c r="G12" s="36"/>
      <c r="H12" s="36"/>
      <c r="I12" s="36"/>
      <c r="J12" s="36"/>
      <c r="K12" s="36"/>
      <c r="L12" s="36"/>
      <c r="M12" s="36"/>
      <c r="N12" s="36"/>
      <c r="O12" s="36"/>
      <c r="P12" s="36"/>
      <c r="Q12" s="36"/>
      <c r="R12" s="36"/>
      <c r="S12" s="36"/>
      <c r="T12" s="36"/>
      <c r="U12" s="36"/>
      <c r="V12" s="36"/>
      <c r="W12" s="36"/>
      <c r="X12" s="253"/>
    </row>
    <row r="13" spans="1:24" x14ac:dyDescent="0.2">
      <c r="A13" s="253"/>
      <c r="B13" s="232"/>
      <c r="C13" s="37"/>
      <c r="D13" s="36"/>
      <c r="E13" s="36"/>
      <c r="F13" s="36"/>
      <c r="G13" s="36"/>
      <c r="H13" s="36"/>
      <c r="I13" s="36"/>
      <c r="J13" s="36"/>
      <c r="K13" s="36"/>
      <c r="L13" s="36"/>
      <c r="M13" s="36"/>
      <c r="N13" s="36"/>
      <c r="O13" s="36"/>
      <c r="P13" s="36"/>
      <c r="Q13" s="36"/>
      <c r="R13" s="36"/>
      <c r="S13" s="36"/>
      <c r="T13" s="36"/>
      <c r="U13" s="36"/>
      <c r="V13" s="36"/>
      <c r="W13" s="36"/>
      <c r="X13" s="253"/>
    </row>
    <row r="14" spans="1:24" x14ac:dyDescent="0.2">
      <c r="A14" s="253"/>
      <c r="B14" s="232"/>
      <c r="C14" s="35"/>
      <c r="D14" s="36"/>
      <c r="E14" s="36"/>
      <c r="F14" s="36"/>
      <c r="G14" s="36"/>
      <c r="H14" s="36"/>
      <c r="I14" s="36"/>
      <c r="J14" s="36"/>
      <c r="K14" s="36"/>
      <c r="L14" s="36"/>
      <c r="M14" s="36"/>
      <c r="N14" s="36"/>
      <c r="O14" s="36"/>
      <c r="P14" s="36"/>
      <c r="Q14" s="36"/>
      <c r="R14" s="36"/>
      <c r="S14" s="36"/>
      <c r="T14" s="36"/>
      <c r="U14" s="36"/>
      <c r="V14" s="36"/>
      <c r="W14" s="36"/>
      <c r="X14" s="253"/>
    </row>
    <row r="15" spans="1:24" x14ac:dyDescent="0.2">
      <c r="A15" s="253"/>
      <c r="B15" s="232"/>
      <c r="C15" s="37"/>
      <c r="D15" s="36"/>
      <c r="E15" s="36"/>
      <c r="F15" s="36"/>
      <c r="G15" s="36"/>
      <c r="H15" s="36"/>
      <c r="I15" s="36"/>
      <c r="J15" s="36"/>
      <c r="K15" s="36"/>
      <c r="L15" s="36"/>
      <c r="M15" s="36"/>
      <c r="N15" s="36"/>
      <c r="O15" s="36"/>
      <c r="P15" s="36"/>
      <c r="Q15" s="36"/>
      <c r="R15" s="36"/>
      <c r="S15" s="36"/>
      <c r="T15" s="36"/>
      <c r="U15" s="36"/>
      <c r="V15" s="36"/>
      <c r="W15" s="36"/>
      <c r="X15" s="253"/>
    </row>
    <row r="16" spans="1:24" x14ac:dyDescent="0.2">
      <c r="A16" s="253"/>
      <c r="B16" s="232"/>
      <c r="C16" s="37"/>
      <c r="D16" s="36"/>
      <c r="E16" s="36"/>
      <c r="F16" s="36"/>
      <c r="G16" s="36"/>
      <c r="H16" s="36"/>
      <c r="I16" s="36"/>
      <c r="J16" s="36"/>
      <c r="K16" s="36"/>
      <c r="L16" s="36"/>
      <c r="M16" s="36"/>
      <c r="N16" s="36"/>
      <c r="O16" s="36"/>
      <c r="P16" s="36"/>
      <c r="Q16" s="36"/>
      <c r="R16" s="36"/>
      <c r="S16" s="36"/>
      <c r="T16" s="36"/>
      <c r="U16" s="36"/>
      <c r="V16" s="36"/>
      <c r="W16" s="36"/>
      <c r="X16" s="253"/>
    </row>
    <row r="17" spans="1:24" x14ac:dyDescent="0.2">
      <c r="A17" s="253"/>
      <c r="B17" s="232"/>
      <c r="C17" s="37"/>
      <c r="D17" s="36"/>
      <c r="E17" s="36"/>
      <c r="F17" s="36"/>
      <c r="G17" s="36"/>
      <c r="H17" s="36"/>
      <c r="I17" s="36"/>
      <c r="J17" s="36"/>
      <c r="K17" s="36"/>
      <c r="L17" s="36"/>
      <c r="M17" s="36"/>
      <c r="N17" s="36"/>
      <c r="O17" s="36"/>
      <c r="P17" s="36"/>
      <c r="Q17" s="36"/>
      <c r="R17" s="36"/>
      <c r="S17" s="36"/>
      <c r="T17" s="36"/>
      <c r="U17" s="36"/>
      <c r="V17" s="36"/>
      <c r="W17" s="36"/>
      <c r="X17" s="253"/>
    </row>
    <row r="18" spans="1:24" x14ac:dyDescent="0.2">
      <c r="A18" s="253"/>
      <c r="B18" s="232"/>
      <c r="C18" s="37"/>
      <c r="D18" s="36"/>
      <c r="E18" s="36"/>
      <c r="F18" s="36"/>
      <c r="G18" s="36"/>
      <c r="H18" s="36"/>
      <c r="I18" s="36"/>
      <c r="J18" s="36"/>
      <c r="K18" s="36"/>
      <c r="L18" s="36"/>
      <c r="M18" s="36"/>
      <c r="N18" s="36"/>
      <c r="O18" s="36"/>
      <c r="P18" s="36"/>
      <c r="Q18" s="36"/>
      <c r="R18" s="36"/>
      <c r="S18" s="36"/>
      <c r="T18" s="36"/>
      <c r="U18" s="36"/>
      <c r="V18" s="36"/>
      <c r="W18" s="36"/>
      <c r="X18" s="253"/>
    </row>
    <row r="19" spans="1:24" x14ac:dyDescent="0.2">
      <c r="A19" s="253"/>
      <c r="B19" s="232"/>
      <c r="C19" s="35"/>
      <c r="D19" s="38"/>
      <c r="E19" s="38"/>
      <c r="F19" s="38"/>
      <c r="G19" s="38"/>
      <c r="H19" s="38"/>
      <c r="I19" s="38"/>
      <c r="J19" s="38"/>
      <c r="K19" s="38"/>
      <c r="L19" s="38"/>
      <c r="M19" s="38"/>
      <c r="N19" s="38"/>
      <c r="O19" s="38"/>
      <c r="P19" s="38"/>
      <c r="Q19" s="38"/>
      <c r="R19" s="38"/>
      <c r="S19" s="38"/>
      <c r="T19" s="38"/>
      <c r="U19" s="38"/>
      <c r="V19" s="38"/>
      <c r="W19" s="38"/>
      <c r="X19" s="253"/>
    </row>
    <row r="20" spans="1:24" x14ac:dyDescent="0.2">
      <c r="A20" s="253"/>
      <c r="B20" s="232"/>
      <c r="C20" s="37"/>
      <c r="D20" s="36"/>
      <c r="E20" s="39"/>
      <c r="F20" s="39"/>
      <c r="G20" s="39"/>
      <c r="H20" s="39"/>
      <c r="I20" s="39"/>
      <c r="J20" s="39"/>
      <c r="K20" s="39"/>
      <c r="L20" s="39"/>
      <c r="M20" s="39"/>
      <c r="N20" s="39"/>
      <c r="O20" s="39"/>
      <c r="P20" s="39"/>
      <c r="Q20" s="39"/>
      <c r="R20" s="36"/>
      <c r="S20" s="36"/>
      <c r="T20" s="36"/>
      <c r="U20" s="36"/>
      <c r="V20" s="36"/>
      <c r="W20" s="36"/>
      <c r="X20" s="253"/>
    </row>
    <row r="21" spans="1:24" x14ac:dyDescent="0.2">
      <c r="A21" s="253"/>
      <c r="B21" s="232"/>
      <c r="C21" s="37"/>
      <c r="D21" s="230"/>
      <c r="E21" s="230"/>
      <c r="F21" s="230"/>
      <c r="G21" s="230"/>
      <c r="H21" s="230"/>
      <c r="I21" s="230"/>
      <c r="J21" s="230"/>
      <c r="K21" s="230"/>
      <c r="L21" s="230"/>
      <c r="M21" s="230"/>
      <c r="N21" s="230"/>
      <c r="O21" s="230"/>
      <c r="P21" s="230"/>
      <c r="Q21" s="230"/>
      <c r="R21" s="230"/>
      <c r="S21" s="230"/>
      <c r="T21" s="230"/>
      <c r="U21" s="230"/>
      <c r="V21" s="230"/>
      <c r="W21" s="230"/>
      <c r="X21" s="253"/>
    </row>
    <row r="22" spans="1:24" x14ac:dyDescent="0.2">
      <c r="A22" s="253"/>
      <c r="B22" s="232"/>
      <c r="C22" s="41"/>
      <c r="D22" s="42"/>
      <c r="E22" s="42"/>
      <c r="F22" s="42"/>
      <c r="G22" s="42"/>
      <c r="H22" s="42"/>
      <c r="I22" s="42"/>
      <c r="J22" s="42"/>
      <c r="K22" s="42"/>
      <c r="L22" s="42"/>
      <c r="M22" s="42"/>
      <c r="N22" s="42"/>
      <c r="O22" s="42"/>
      <c r="P22" s="42"/>
      <c r="Q22" s="42"/>
      <c r="R22" s="42"/>
      <c r="S22" s="42"/>
      <c r="T22" s="42"/>
      <c r="U22" s="42"/>
      <c r="V22" s="42"/>
      <c r="W22" s="42"/>
      <c r="X22" s="253"/>
    </row>
    <row r="23" spans="1:24" x14ac:dyDescent="0.2">
      <c r="A23" s="253"/>
      <c r="B23" s="232"/>
      <c r="C23" s="41"/>
      <c r="D23" s="42"/>
      <c r="E23" s="42"/>
      <c r="F23" s="42"/>
      <c r="G23" s="42"/>
      <c r="H23" s="42"/>
      <c r="I23" s="42"/>
      <c r="J23" s="42"/>
      <c r="K23" s="42"/>
      <c r="L23" s="42"/>
      <c r="M23" s="42"/>
      <c r="N23" s="42"/>
      <c r="O23" s="42"/>
      <c r="P23" s="42"/>
      <c r="Q23" s="42"/>
      <c r="R23" s="42"/>
      <c r="S23" s="42"/>
      <c r="T23" s="42"/>
      <c r="U23" s="42"/>
      <c r="V23" s="42"/>
      <c r="W23" s="42"/>
      <c r="X23" s="253"/>
    </row>
    <row r="24" spans="1:24" x14ac:dyDescent="0.2">
      <c r="A24" s="253"/>
      <c r="B24" s="232"/>
      <c r="C24" s="43"/>
      <c r="D24" s="36"/>
      <c r="E24" s="36"/>
      <c r="F24" s="36"/>
      <c r="G24" s="36"/>
      <c r="H24" s="36"/>
      <c r="I24" s="36"/>
      <c r="J24" s="36"/>
      <c r="K24" s="36"/>
      <c r="L24" s="36"/>
      <c r="M24" s="36"/>
      <c r="N24" s="36"/>
      <c r="O24" s="36"/>
      <c r="P24" s="36"/>
      <c r="Q24" s="36"/>
      <c r="R24" s="36"/>
      <c r="S24" s="36"/>
      <c r="T24" s="36"/>
      <c r="U24" s="36"/>
      <c r="V24" s="36"/>
      <c r="W24" s="36"/>
      <c r="X24" s="253"/>
    </row>
    <row r="25" spans="1:24" x14ac:dyDescent="0.2">
      <c r="A25" s="253"/>
      <c r="B25" s="232"/>
      <c r="C25" s="41"/>
      <c r="D25" s="36"/>
      <c r="E25" s="36"/>
      <c r="F25" s="36"/>
      <c r="G25" s="36"/>
      <c r="H25" s="36"/>
      <c r="I25" s="36"/>
      <c r="J25" s="36"/>
      <c r="K25" s="36"/>
      <c r="L25" s="36"/>
      <c r="M25" s="36"/>
      <c r="N25" s="36"/>
      <c r="O25" s="36"/>
      <c r="P25" s="36"/>
      <c r="Q25" s="36"/>
      <c r="R25" s="36"/>
      <c r="S25" s="36"/>
      <c r="T25" s="36"/>
      <c r="U25" s="36"/>
      <c r="V25" s="36"/>
      <c r="W25" s="36"/>
      <c r="X25" s="253"/>
    </row>
    <row r="26" spans="1:24" x14ac:dyDescent="0.2">
      <c r="A26" s="253"/>
      <c r="B26" s="232"/>
      <c r="C26" s="37"/>
      <c r="D26" s="36"/>
      <c r="E26" s="36"/>
      <c r="F26" s="36"/>
      <c r="G26" s="36"/>
      <c r="H26" s="36"/>
      <c r="I26" s="36"/>
      <c r="J26" s="36"/>
      <c r="K26" s="36"/>
      <c r="L26" s="36"/>
      <c r="M26" s="36"/>
      <c r="N26" s="36"/>
      <c r="O26" s="36"/>
      <c r="P26" s="36"/>
      <c r="Q26" s="36"/>
      <c r="R26" s="36"/>
      <c r="S26" s="36"/>
      <c r="T26" s="36"/>
      <c r="U26" s="36"/>
      <c r="V26" s="36"/>
      <c r="W26" s="36"/>
      <c r="X26" s="253"/>
    </row>
    <row r="27" spans="1:24" x14ac:dyDescent="0.2">
      <c r="A27" s="253"/>
      <c r="B27" s="232"/>
      <c r="C27" s="44"/>
      <c r="D27" s="36"/>
      <c r="E27" s="36"/>
      <c r="F27" s="36"/>
      <c r="G27" s="36"/>
      <c r="H27" s="36"/>
      <c r="I27" s="36"/>
      <c r="J27" s="36"/>
      <c r="K27" s="36"/>
      <c r="L27" s="36"/>
      <c r="M27" s="36"/>
      <c r="N27" s="36"/>
      <c r="O27" s="36"/>
      <c r="P27" s="36"/>
      <c r="Q27" s="36"/>
      <c r="R27" s="36"/>
      <c r="S27" s="36"/>
      <c r="T27" s="36"/>
      <c r="U27" s="36"/>
      <c r="V27" s="36"/>
      <c r="W27" s="36"/>
      <c r="X27" s="253"/>
    </row>
    <row r="28" spans="1:24" x14ac:dyDescent="0.2">
      <c r="A28" s="253"/>
      <c r="B28" s="232"/>
      <c r="C28" s="37"/>
      <c r="D28" s="36"/>
      <c r="E28" s="36"/>
      <c r="F28" s="36"/>
      <c r="G28" s="36"/>
      <c r="H28" s="36"/>
      <c r="I28" s="36"/>
      <c r="J28" s="36"/>
      <c r="K28" s="36"/>
      <c r="L28" s="36"/>
      <c r="M28" s="36"/>
      <c r="N28" s="36"/>
      <c r="O28" s="36"/>
      <c r="P28" s="36"/>
      <c r="Q28" s="36"/>
      <c r="R28" s="36"/>
      <c r="S28" s="36"/>
      <c r="T28" s="36"/>
      <c r="U28" s="36"/>
      <c r="V28" s="36"/>
      <c r="W28" s="36"/>
      <c r="X28" s="253"/>
    </row>
    <row r="29" spans="1:24" x14ac:dyDescent="0.2">
      <c r="A29" s="253"/>
      <c r="B29" s="232"/>
      <c r="C29" s="44"/>
      <c r="D29" s="36"/>
      <c r="E29" s="36"/>
      <c r="F29" s="36"/>
      <c r="G29" s="36"/>
      <c r="H29" s="36"/>
      <c r="I29" s="36"/>
      <c r="J29" s="36"/>
      <c r="K29" s="36"/>
      <c r="L29" s="36"/>
      <c r="M29" s="36"/>
      <c r="N29" s="36"/>
      <c r="O29" s="36"/>
      <c r="P29" s="36"/>
      <c r="Q29" s="36"/>
      <c r="R29" s="36"/>
      <c r="S29" s="36"/>
      <c r="T29" s="36"/>
      <c r="U29" s="36"/>
      <c r="V29" s="36"/>
      <c r="W29" s="36"/>
      <c r="X29" s="253"/>
    </row>
    <row r="30" spans="1:24" x14ac:dyDescent="0.2">
      <c r="A30" s="253"/>
      <c r="B30" s="232"/>
      <c r="C30" s="45"/>
      <c r="D30" s="36"/>
      <c r="E30" s="36"/>
      <c r="F30" s="36"/>
      <c r="G30" s="36"/>
      <c r="H30" s="36"/>
      <c r="I30" s="36"/>
      <c r="J30" s="36"/>
      <c r="K30" s="36"/>
      <c r="L30" s="36"/>
      <c r="M30" s="36"/>
      <c r="N30" s="36"/>
      <c r="O30" s="36"/>
      <c r="P30" s="36"/>
      <c r="Q30" s="36"/>
      <c r="R30" s="36"/>
      <c r="S30" s="36"/>
      <c r="T30" s="36"/>
      <c r="U30" s="36"/>
      <c r="V30" s="36"/>
      <c r="W30" s="36"/>
      <c r="X30" s="253"/>
    </row>
    <row r="31" spans="1:24" x14ac:dyDescent="0.2">
      <c r="A31" s="253"/>
      <c r="B31" s="232"/>
      <c r="C31" s="37"/>
      <c r="D31" s="36"/>
      <c r="E31" s="36"/>
      <c r="F31" s="36"/>
      <c r="G31" s="36"/>
      <c r="H31" s="36"/>
      <c r="I31" s="36"/>
      <c r="J31" s="36"/>
      <c r="K31" s="36"/>
      <c r="L31" s="36"/>
      <c r="M31" s="36"/>
      <c r="N31" s="36"/>
      <c r="O31" s="36"/>
      <c r="P31" s="36"/>
      <c r="Q31" s="36"/>
      <c r="R31" s="36"/>
      <c r="S31" s="36"/>
      <c r="T31" s="36"/>
      <c r="U31" s="36"/>
      <c r="V31" s="36"/>
      <c r="W31" s="36"/>
      <c r="X31" s="253"/>
    </row>
    <row r="32" spans="1:24" x14ac:dyDescent="0.2">
      <c r="A32" s="253"/>
      <c r="B32" s="232"/>
      <c r="C32" s="37"/>
      <c r="D32" s="36"/>
      <c r="E32" s="36"/>
      <c r="F32" s="36"/>
      <c r="G32" s="36"/>
      <c r="H32" s="36"/>
      <c r="I32" s="36"/>
      <c r="J32" s="36"/>
      <c r="K32" s="36"/>
      <c r="L32" s="36"/>
      <c r="M32" s="36"/>
      <c r="N32" s="36"/>
      <c r="O32" s="36"/>
      <c r="P32" s="36"/>
      <c r="Q32" s="36"/>
      <c r="R32" s="36"/>
      <c r="S32" s="36"/>
      <c r="T32" s="36"/>
      <c r="U32" s="36"/>
      <c r="V32" s="36"/>
      <c r="W32" s="36"/>
      <c r="X32" s="253"/>
    </row>
    <row r="33" spans="1:24" x14ac:dyDescent="0.2">
      <c r="A33" s="253"/>
      <c r="B33" s="232"/>
      <c r="C33" s="37"/>
      <c r="D33" s="36"/>
      <c r="E33" s="36"/>
      <c r="F33" s="36"/>
      <c r="G33" s="36"/>
      <c r="H33" s="36"/>
      <c r="I33" s="36"/>
      <c r="J33" s="36"/>
      <c r="K33" s="36"/>
      <c r="L33" s="36"/>
      <c r="M33" s="36"/>
      <c r="N33" s="36"/>
      <c r="O33" s="36"/>
      <c r="P33" s="36"/>
      <c r="Q33" s="36"/>
      <c r="R33" s="36"/>
      <c r="S33" s="36"/>
      <c r="T33" s="36"/>
      <c r="U33" s="36"/>
      <c r="V33" s="36"/>
      <c r="W33" s="36"/>
      <c r="X33" s="253"/>
    </row>
    <row r="34" spans="1:24" x14ac:dyDescent="0.2">
      <c r="A34" s="253"/>
      <c r="B34" s="232"/>
      <c r="C34" s="45"/>
      <c r="D34" s="36"/>
      <c r="E34" s="36"/>
      <c r="F34" s="36"/>
      <c r="G34" s="36"/>
      <c r="H34" s="36"/>
      <c r="I34" s="36"/>
      <c r="J34" s="36"/>
      <c r="K34" s="36"/>
      <c r="L34" s="36"/>
      <c r="M34" s="36"/>
      <c r="N34" s="36"/>
      <c r="O34" s="36"/>
      <c r="P34" s="36"/>
      <c r="Q34" s="36"/>
      <c r="R34" s="36"/>
      <c r="S34" s="36"/>
      <c r="T34" s="36"/>
      <c r="U34" s="36"/>
      <c r="V34" s="36"/>
      <c r="W34" s="36"/>
      <c r="X34" s="253"/>
    </row>
    <row r="35" spans="1:24" x14ac:dyDescent="0.2">
      <c r="A35" s="253"/>
      <c r="B35" s="232"/>
      <c r="C35" s="37"/>
      <c r="D35" s="36"/>
      <c r="E35" s="36"/>
      <c r="F35" s="36"/>
      <c r="G35" s="36"/>
      <c r="H35" s="36"/>
      <c r="I35" s="36"/>
      <c r="J35" s="36"/>
      <c r="K35" s="36"/>
      <c r="L35" s="36"/>
      <c r="M35" s="36"/>
      <c r="N35" s="36"/>
      <c r="O35" s="36"/>
      <c r="P35" s="36"/>
      <c r="Q35" s="36"/>
      <c r="R35" s="36"/>
      <c r="S35" s="36"/>
      <c r="T35" s="36"/>
      <c r="U35" s="36"/>
      <c r="V35" s="36"/>
      <c r="W35" s="36"/>
      <c r="X35" s="253"/>
    </row>
    <row r="36" spans="1:24" x14ac:dyDescent="0.2">
      <c r="A36" s="253"/>
      <c r="B36" s="232"/>
      <c r="C36" s="37"/>
      <c r="D36" s="36"/>
      <c r="E36" s="36"/>
      <c r="F36" s="36"/>
      <c r="G36" s="36"/>
      <c r="H36" s="36"/>
      <c r="I36" s="36"/>
      <c r="J36" s="36"/>
      <c r="K36" s="36"/>
      <c r="L36" s="36"/>
      <c r="M36" s="36"/>
      <c r="N36" s="36"/>
      <c r="O36" s="36"/>
      <c r="P36" s="36"/>
      <c r="Q36" s="36"/>
      <c r="R36" s="36"/>
      <c r="S36" s="36"/>
      <c r="T36" s="36"/>
      <c r="U36" s="36"/>
      <c r="V36" s="36"/>
      <c r="W36" s="36"/>
      <c r="X36" s="253"/>
    </row>
    <row r="37" spans="1:24" x14ac:dyDescent="0.2">
      <c r="A37" s="253"/>
      <c r="B37" s="232"/>
      <c r="C37" s="37"/>
      <c r="D37" s="36"/>
      <c r="E37" s="36"/>
      <c r="F37" s="36"/>
      <c r="G37" s="36"/>
      <c r="H37" s="36"/>
      <c r="I37" s="36"/>
      <c r="J37" s="36"/>
      <c r="K37" s="36"/>
      <c r="L37" s="36"/>
      <c r="M37" s="36"/>
      <c r="N37" s="36"/>
      <c r="O37" s="36"/>
      <c r="P37" s="36"/>
      <c r="Q37" s="36"/>
      <c r="R37" s="36"/>
      <c r="S37" s="36"/>
      <c r="T37" s="36"/>
      <c r="U37" s="36"/>
      <c r="V37" s="36"/>
      <c r="W37" s="36"/>
      <c r="X37" s="253"/>
    </row>
    <row r="38" spans="1:24" x14ac:dyDescent="0.2">
      <c r="A38" s="253"/>
      <c r="B38" s="232"/>
      <c r="C38" s="37"/>
      <c r="D38" s="36"/>
      <c r="E38" s="36"/>
      <c r="F38" s="36"/>
      <c r="G38" s="36"/>
      <c r="H38" s="36"/>
      <c r="I38" s="36"/>
      <c r="J38" s="36"/>
      <c r="K38" s="36"/>
      <c r="L38" s="36"/>
      <c r="M38" s="36"/>
      <c r="N38" s="36"/>
      <c r="O38" s="36"/>
      <c r="P38" s="36"/>
      <c r="Q38" s="36"/>
      <c r="R38" s="36"/>
      <c r="S38" s="36"/>
      <c r="T38" s="36"/>
      <c r="U38" s="36"/>
      <c r="V38" s="36"/>
      <c r="W38" s="36"/>
      <c r="X38" s="253"/>
    </row>
    <row r="39" spans="1:24" x14ac:dyDescent="0.2">
      <c r="A39" s="253"/>
      <c r="B39" s="232"/>
      <c r="C39" s="37"/>
      <c r="D39" s="36"/>
      <c r="E39" s="36"/>
      <c r="F39" s="36"/>
      <c r="G39" s="36"/>
      <c r="H39" s="36"/>
      <c r="I39" s="36"/>
      <c r="J39" s="36"/>
      <c r="K39" s="36"/>
      <c r="L39" s="36"/>
      <c r="M39" s="36"/>
      <c r="N39" s="36"/>
      <c r="O39" s="36"/>
      <c r="P39" s="36"/>
      <c r="Q39" s="36"/>
      <c r="R39" s="36"/>
      <c r="S39" s="36"/>
      <c r="T39" s="36"/>
      <c r="U39" s="36"/>
      <c r="V39" s="36"/>
      <c r="W39" s="36"/>
      <c r="X39" s="253"/>
    </row>
    <row r="40" spans="1:24" x14ac:dyDescent="0.2">
      <c r="A40" s="253"/>
      <c r="B40" s="232"/>
      <c r="C40" s="37"/>
      <c r="D40" s="36"/>
      <c r="E40" s="36"/>
      <c r="F40" s="36"/>
      <c r="G40" s="36"/>
      <c r="H40" s="36"/>
      <c r="I40" s="36"/>
      <c r="J40" s="36"/>
      <c r="K40" s="36"/>
      <c r="L40" s="36"/>
      <c r="M40" s="36"/>
      <c r="N40" s="36"/>
      <c r="O40" s="36"/>
      <c r="P40" s="36"/>
      <c r="Q40" s="36"/>
      <c r="R40" s="36"/>
      <c r="S40" s="36"/>
      <c r="T40" s="36"/>
      <c r="U40" s="36"/>
      <c r="V40" s="36"/>
      <c r="W40" s="36"/>
      <c r="X40" s="253"/>
    </row>
    <row r="41" spans="1:24" x14ac:dyDescent="0.2">
      <c r="A41" s="253"/>
      <c r="B41" s="232"/>
      <c r="C41" s="37"/>
      <c r="D41" s="36"/>
      <c r="E41" s="36"/>
      <c r="F41" s="36"/>
      <c r="G41" s="36"/>
      <c r="H41" s="36"/>
      <c r="I41" s="36"/>
      <c r="J41" s="36"/>
      <c r="K41" s="36"/>
      <c r="L41" s="36"/>
      <c r="M41" s="36"/>
      <c r="N41" s="36"/>
      <c r="O41" s="36"/>
      <c r="P41" s="36"/>
      <c r="Q41" s="36"/>
      <c r="R41" s="36"/>
      <c r="S41" s="36"/>
      <c r="T41" s="36"/>
      <c r="U41" s="36"/>
      <c r="V41" s="36"/>
      <c r="W41" s="36"/>
      <c r="X41" s="253"/>
    </row>
    <row r="42" spans="1:24" x14ac:dyDescent="0.2">
      <c r="A42" s="253"/>
      <c r="B42" s="232"/>
      <c r="C42" s="37"/>
      <c r="D42" s="36"/>
      <c r="E42" s="36"/>
      <c r="F42" s="36"/>
      <c r="G42" s="36"/>
      <c r="H42" s="36"/>
      <c r="I42" s="36"/>
      <c r="J42" s="36"/>
      <c r="K42" s="36"/>
      <c r="L42" s="36"/>
      <c r="M42" s="36"/>
      <c r="N42" s="36"/>
      <c r="O42" s="36"/>
      <c r="P42" s="36"/>
      <c r="Q42" s="36"/>
      <c r="R42" s="36"/>
      <c r="S42" s="36"/>
      <c r="T42" s="36"/>
      <c r="U42" s="36"/>
      <c r="V42" s="36"/>
      <c r="W42" s="36"/>
      <c r="X42" s="253"/>
    </row>
    <row r="43" spans="1:24" x14ac:dyDescent="0.2">
      <c r="A43" s="253"/>
      <c r="B43" s="232"/>
      <c r="C43" s="37"/>
      <c r="D43" s="36"/>
      <c r="E43" s="36"/>
      <c r="F43" s="36"/>
      <c r="G43" s="36"/>
      <c r="H43" s="36"/>
      <c r="I43" s="36"/>
      <c r="J43" s="36"/>
      <c r="K43" s="36"/>
      <c r="L43" s="36"/>
      <c r="M43" s="36"/>
      <c r="N43" s="36"/>
      <c r="O43" s="36"/>
      <c r="P43" s="36"/>
      <c r="Q43" s="36"/>
      <c r="R43" s="36"/>
      <c r="S43" s="36"/>
      <c r="T43" s="36"/>
      <c r="U43" s="36"/>
      <c r="V43" s="36"/>
      <c r="W43" s="36"/>
      <c r="X43" s="253"/>
    </row>
    <row r="44" spans="1:24" x14ac:dyDescent="0.2">
      <c r="A44" s="253"/>
      <c r="B44" s="232"/>
      <c r="C44" s="37"/>
      <c r="D44" s="36"/>
      <c r="E44" s="36"/>
      <c r="F44" s="36"/>
      <c r="G44" s="36"/>
      <c r="H44" s="36"/>
      <c r="I44" s="36"/>
      <c r="J44" s="36"/>
      <c r="K44" s="36"/>
      <c r="L44" s="36"/>
      <c r="M44" s="36"/>
      <c r="N44" s="36"/>
      <c r="O44" s="36"/>
      <c r="P44" s="36"/>
      <c r="Q44" s="36"/>
      <c r="R44" s="36"/>
      <c r="S44" s="36"/>
      <c r="T44" s="36"/>
      <c r="U44" s="36"/>
      <c r="V44" s="36"/>
      <c r="W44" s="36"/>
      <c r="X44" s="253"/>
    </row>
    <row r="45" spans="1:24" x14ac:dyDescent="0.2">
      <c r="A45" s="253"/>
      <c r="B45" s="232"/>
      <c r="C45" s="37"/>
      <c r="D45" s="36"/>
      <c r="E45" s="36"/>
      <c r="F45" s="36"/>
      <c r="G45" s="36"/>
      <c r="H45" s="36"/>
      <c r="I45" s="36"/>
      <c r="J45" s="36"/>
      <c r="K45" s="36"/>
      <c r="L45" s="36"/>
      <c r="M45" s="36"/>
      <c r="N45" s="36"/>
      <c r="O45" s="36"/>
      <c r="P45" s="36"/>
      <c r="Q45" s="36"/>
      <c r="R45" s="36"/>
      <c r="S45" s="36"/>
      <c r="T45" s="36"/>
      <c r="U45" s="36"/>
      <c r="V45" s="36"/>
      <c r="W45" s="36"/>
      <c r="X45" s="253"/>
    </row>
    <row r="46" spans="1:24" x14ac:dyDescent="0.2">
      <c r="A46" s="253"/>
      <c r="B46" s="232"/>
      <c r="C46" s="37"/>
      <c r="D46" s="36"/>
      <c r="E46" s="36"/>
      <c r="F46" s="36"/>
      <c r="G46" s="36"/>
      <c r="H46" s="36"/>
      <c r="I46" s="36"/>
      <c r="J46" s="36"/>
      <c r="K46" s="36"/>
      <c r="L46" s="36"/>
      <c r="M46" s="36"/>
      <c r="N46" s="36"/>
      <c r="O46" s="36"/>
      <c r="P46" s="36"/>
      <c r="Q46" s="36"/>
      <c r="R46" s="36"/>
      <c r="S46" s="36"/>
      <c r="T46" s="36"/>
      <c r="U46" s="36"/>
      <c r="V46" s="36"/>
      <c r="W46" s="36"/>
      <c r="X46" s="253"/>
    </row>
    <row r="47" spans="1:24" x14ac:dyDescent="0.2">
      <c r="A47" s="253"/>
      <c r="B47" s="232"/>
      <c r="C47" s="37"/>
      <c r="D47" s="36"/>
      <c r="E47" s="36"/>
      <c r="F47" s="36"/>
      <c r="G47" s="36"/>
      <c r="H47" s="36"/>
      <c r="I47" s="36"/>
      <c r="J47" s="36"/>
      <c r="K47" s="36"/>
      <c r="L47" s="36"/>
      <c r="M47" s="36"/>
      <c r="N47" s="36"/>
      <c r="O47" s="36"/>
      <c r="P47" s="36"/>
      <c r="Q47" s="36"/>
      <c r="R47" s="36"/>
      <c r="S47" s="36"/>
      <c r="T47" s="36"/>
      <c r="U47" s="36"/>
      <c r="V47" s="36"/>
      <c r="W47" s="36"/>
      <c r="X47" s="253"/>
    </row>
    <row r="48" spans="1:24" x14ac:dyDescent="0.2">
      <c r="A48" s="253"/>
      <c r="B48" s="232"/>
      <c r="C48" s="37"/>
      <c r="D48" s="36"/>
      <c r="E48" s="36"/>
      <c r="F48" s="36"/>
      <c r="G48" s="36"/>
      <c r="H48" s="36"/>
      <c r="I48" s="36"/>
      <c r="J48" s="36"/>
      <c r="K48" s="36"/>
      <c r="L48" s="36"/>
      <c r="M48" s="36"/>
      <c r="N48" s="36"/>
      <c r="O48" s="36"/>
      <c r="P48" s="36"/>
      <c r="Q48" s="36"/>
      <c r="R48" s="36"/>
      <c r="S48" s="36"/>
      <c r="T48" s="36"/>
      <c r="U48" s="36"/>
      <c r="V48" s="36"/>
      <c r="W48" s="36"/>
      <c r="X48" s="253"/>
    </row>
    <row r="49" spans="1:24" x14ac:dyDescent="0.2">
      <c r="A49" s="253"/>
      <c r="B49" s="232"/>
      <c r="C49" s="37"/>
      <c r="D49" s="36"/>
      <c r="E49" s="36"/>
      <c r="F49" s="36"/>
      <c r="G49" s="36"/>
      <c r="H49" s="36"/>
      <c r="I49" s="36"/>
      <c r="J49" s="36"/>
      <c r="K49" s="36"/>
      <c r="L49" s="36"/>
      <c r="M49" s="36"/>
      <c r="N49" s="36"/>
      <c r="O49" s="36"/>
      <c r="P49" s="36"/>
      <c r="Q49" s="36"/>
      <c r="R49" s="36"/>
      <c r="S49" s="36"/>
      <c r="T49" s="36"/>
      <c r="U49" s="36"/>
      <c r="V49" s="36"/>
      <c r="W49" s="36"/>
      <c r="X49" s="253"/>
    </row>
    <row r="50" spans="1:24" x14ac:dyDescent="0.2">
      <c r="A50" s="253"/>
      <c r="B50" s="232"/>
      <c r="C50" s="37"/>
      <c r="D50" s="36"/>
      <c r="E50" s="36"/>
      <c r="F50" s="36"/>
      <c r="G50" s="36"/>
      <c r="H50" s="36"/>
      <c r="I50" s="36"/>
      <c r="J50" s="36"/>
      <c r="K50" s="36"/>
      <c r="L50" s="36"/>
      <c r="M50" s="36"/>
      <c r="N50" s="36"/>
      <c r="O50" s="36"/>
      <c r="P50" s="36"/>
      <c r="Q50" s="36"/>
      <c r="R50" s="36"/>
      <c r="S50" s="36"/>
      <c r="T50" s="36"/>
      <c r="U50" s="36"/>
      <c r="V50" s="36"/>
      <c r="W50" s="36"/>
      <c r="X50" s="253"/>
    </row>
    <row r="51" spans="1:24" x14ac:dyDescent="0.2">
      <c r="A51" s="253"/>
      <c r="B51" s="232"/>
      <c r="C51" s="37"/>
      <c r="D51" s="36"/>
      <c r="E51" s="36"/>
      <c r="F51" s="36"/>
      <c r="G51" s="36"/>
      <c r="H51" s="36"/>
      <c r="I51" s="36"/>
      <c r="J51" s="36"/>
      <c r="K51" s="36"/>
      <c r="L51" s="36"/>
      <c r="M51" s="36"/>
      <c r="N51" s="36"/>
      <c r="O51" s="36"/>
      <c r="P51" s="36"/>
      <c r="Q51" s="36"/>
      <c r="R51" s="36"/>
      <c r="S51" s="36"/>
      <c r="T51" s="36"/>
      <c r="U51" s="36"/>
      <c r="V51" s="36"/>
      <c r="W51" s="36"/>
      <c r="X51" s="253"/>
    </row>
    <row r="52" spans="1:24" x14ac:dyDescent="0.2">
      <c r="A52" s="253"/>
      <c r="B52" s="232"/>
      <c r="C52" s="37"/>
      <c r="D52" s="36"/>
      <c r="E52" s="36"/>
      <c r="F52" s="36"/>
      <c r="G52" s="36"/>
      <c r="H52" s="36"/>
      <c r="I52" s="36"/>
      <c r="J52" s="36"/>
      <c r="K52" s="36"/>
      <c r="L52" s="36"/>
      <c r="M52" s="36"/>
      <c r="N52" s="36"/>
      <c r="O52" s="36"/>
      <c r="P52" s="36"/>
      <c r="Q52" s="36"/>
      <c r="R52" s="36"/>
      <c r="S52" s="36"/>
      <c r="T52" s="36"/>
      <c r="U52" s="36"/>
      <c r="V52" s="36"/>
      <c r="W52" s="36"/>
      <c r="X52" s="253"/>
    </row>
    <row r="53" spans="1:24" x14ac:dyDescent="0.2">
      <c r="A53" s="253"/>
      <c r="B53" s="232"/>
      <c r="C53" s="37"/>
      <c r="D53" s="36"/>
      <c r="E53" s="36"/>
      <c r="F53" s="36"/>
      <c r="G53" s="36"/>
      <c r="H53" s="36"/>
      <c r="I53" s="36"/>
      <c r="J53" s="36"/>
      <c r="K53" s="36"/>
      <c r="L53" s="36"/>
      <c r="M53" s="36"/>
      <c r="N53" s="36"/>
      <c r="O53" s="36"/>
      <c r="P53" s="36"/>
      <c r="Q53" s="36"/>
      <c r="R53" s="36"/>
      <c r="S53" s="36"/>
      <c r="T53" s="36"/>
      <c r="U53" s="36"/>
      <c r="V53" s="36"/>
      <c r="W53" s="36"/>
      <c r="X53" s="253"/>
    </row>
    <row r="54" spans="1:24" x14ac:dyDescent="0.2">
      <c r="A54" s="253"/>
      <c r="B54" s="232"/>
      <c r="C54" s="37"/>
      <c r="D54" s="36"/>
      <c r="E54" s="36"/>
      <c r="F54" s="36"/>
      <c r="G54" s="36"/>
      <c r="H54" s="36"/>
      <c r="I54" s="36"/>
      <c r="J54" s="36"/>
      <c r="K54" s="36"/>
      <c r="L54" s="36"/>
      <c r="M54" s="36"/>
      <c r="N54" s="36"/>
      <c r="O54" s="36"/>
      <c r="P54" s="36"/>
      <c r="Q54" s="36"/>
      <c r="R54" s="36"/>
      <c r="S54" s="36"/>
      <c r="T54" s="36"/>
      <c r="U54" s="36"/>
      <c r="V54" s="36"/>
      <c r="W54" s="36"/>
      <c r="X54" s="253"/>
    </row>
    <row r="55" spans="1:24" x14ac:dyDescent="0.2">
      <c r="A55" s="253"/>
      <c r="B55" s="232"/>
      <c r="C55" s="37"/>
      <c r="D55" s="36"/>
      <c r="E55" s="36"/>
      <c r="F55" s="36"/>
      <c r="G55" s="36"/>
      <c r="H55" s="36"/>
      <c r="I55" s="36"/>
      <c r="J55" s="36"/>
      <c r="K55" s="36"/>
      <c r="L55" s="36"/>
      <c r="M55" s="36"/>
      <c r="N55" s="36"/>
      <c r="O55" s="36"/>
      <c r="P55" s="36"/>
      <c r="Q55" s="36"/>
      <c r="R55" s="36"/>
      <c r="S55" s="36"/>
      <c r="T55" s="36"/>
      <c r="U55" s="36"/>
      <c r="V55" s="36"/>
      <c r="W55" s="36"/>
      <c r="X55" s="253"/>
    </row>
    <row r="56" spans="1:24" x14ac:dyDescent="0.2">
      <c r="A56" s="253"/>
      <c r="B56" s="232"/>
      <c r="C56" s="37"/>
      <c r="D56" s="36"/>
      <c r="E56" s="36"/>
      <c r="F56" s="36"/>
      <c r="G56" s="36"/>
      <c r="H56" s="36"/>
      <c r="I56" s="36"/>
      <c r="J56" s="36"/>
      <c r="K56" s="36"/>
      <c r="L56" s="36"/>
      <c r="M56" s="36"/>
      <c r="N56" s="36"/>
      <c r="O56" s="36"/>
      <c r="P56" s="36"/>
      <c r="Q56" s="36"/>
      <c r="R56" s="36"/>
      <c r="S56" s="36"/>
      <c r="T56" s="36"/>
      <c r="U56" s="36"/>
      <c r="V56" s="36"/>
      <c r="W56" s="36"/>
      <c r="X56" s="253"/>
    </row>
    <row r="57" spans="1:24" x14ac:dyDescent="0.2">
      <c r="A57" s="253"/>
      <c r="B57" s="232"/>
      <c r="C57" s="37"/>
      <c r="D57" s="36"/>
      <c r="E57" s="36"/>
      <c r="F57" s="36"/>
      <c r="G57" s="36"/>
      <c r="H57" s="36"/>
      <c r="I57" s="36"/>
      <c r="J57" s="36"/>
      <c r="K57" s="36"/>
      <c r="L57" s="36"/>
      <c r="M57" s="36"/>
      <c r="N57" s="36"/>
      <c r="O57" s="36"/>
      <c r="P57" s="36"/>
      <c r="Q57" s="36"/>
      <c r="R57" s="36"/>
      <c r="S57" s="36"/>
      <c r="T57" s="36"/>
      <c r="U57" s="36"/>
      <c r="V57" s="36"/>
      <c r="W57" s="36"/>
      <c r="X57" s="253"/>
    </row>
    <row r="58" spans="1:24" x14ac:dyDescent="0.2">
      <c r="A58" s="253"/>
      <c r="B58" s="232"/>
      <c r="C58" s="37"/>
      <c r="D58" s="36"/>
      <c r="E58" s="36"/>
      <c r="F58" s="36"/>
      <c r="G58" s="36"/>
      <c r="H58" s="36"/>
      <c r="I58" s="36"/>
      <c r="J58" s="36"/>
      <c r="K58" s="36"/>
      <c r="L58" s="36"/>
      <c r="M58" s="36"/>
      <c r="N58" s="36"/>
      <c r="O58" s="36"/>
      <c r="P58" s="36"/>
      <c r="Q58" s="36"/>
      <c r="R58" s="36"/>
      <c r="S58" s="36"/>
      <c r="T58" s="36"/>
      <c r="U58" s="36"/>
      <c r="V58" s="36"/>
      <c r="W58" s="36"/>
      <c r="X58" s="253"/>
    </row>
    <row r="59" spans="1:24" x14ac:dyDescent="0.2">
      <c r="A59" s="253"/>
      <c r="B59" s="232"/>
      <c r="C59" s="37"/>
      <c r="D59" s="36"/>
      <c r="E59" s="36"/>
      <c r="F59" s="36"/>
      <c r="G59" s="36"/>
      <c r="H59" s="36"/>
      <c r="I59" s="36"/>
      <c r="J59" s="36"/>
      <c r="K59" s="36"/>
      <c r="L59" s="36"/>
      <c r="M59" s="36"/>
      <c r="N59" s="36"/>
      <c r="O59" s="36"/>
      <c r="P59" s="36"/>
      <c r="Q59" s="36"/>
      <c r="R59" s="36"/>
      <c r="S59" s="36"/>
      <c r="T59" s="36"/>
      <c r="U59" s="36"/>
      <c r="V59" s="36"/>
      <c r="W59" s="36"/>
      <c r="X59" s="253"/>
    </row>
    <row r="60" spans="1:24" x14ac:dyDescent="0.2">
      <c r="A60" s="253"/>
      <c r="B60" s="232"/>
      <c r="C60" s="37"/>
      <c r="D60" s="36"/>
      <c r="E60" s="36"/>
      <c r="F60" s="36"/>
      <c r="G60" s="36"/>
      <c r="H60" s="36"/>
      <c r="I60" s="36"/>
      <c r="J60" s="36"/>
      <c r="K60" s="36"/>
      <c r="L60" s="36"/>
      <c r="M60" s="36"/>
      <c r="N60" s="36"/>
      <c r="O60" s="36"/>
      <c r="P60" s="36"/>
      <c r="Q60" s="36"/>
      <c r="R60" s="36"/>
      <c r="S60" s="36"/>
      <c r="T60" s="36"/>
      <c r="U60" s="36"/>
      <c r="V60" s="36"/>
      <c r="W60" s="36"/>
      <c r="X60" s="253"/>
    </row>
    <row r="61" spans="1:24" x14ac:dyDescent="0.2">
      <c r="A61" s="253"/>
      <c r="B61" s="232"/>
      <c r="C61" s="46"/>
      <c r="D61" s="36"/>
      <c r="E61" s="36"/>
      <c r="F61" s="36"/>
      <c r="G61" s="36"/>
      <c r="H61" s="36"/>
      <c r="I61" s="36"/>
      <c r="J61" s="36"/>
      <c r="K61" s="36"/>
      <c r="L61" s="36"/>
      <c r="M61" s="36"/>
      <c r="N61" s="36"/>
      <c r="O61" s="36"/>
      <c r="P61" s="36"/>
      <c r="Q61" s="36"/>
      <c r="R61" s="36"/>
      <c r="S61" s="36"/>
      <c r="T61" s="36"/>
      <c r="U61" s="36"/>
      <c r="V61" s="36"/>
      <c r="W61" s="36"/>
      <c r="X61" s="253"/>
    </row>
    <row r="62" spans="1:24" x14ac:dyDescent="0.2">
      <c r="A62" s="253"/>
      <c r="B62" s="232"/>
      <c r="C62" s="47"/>
      <c r="D62" s="42"/>
      <c r="E62" s="42"/>
      <c r="F62" s="42"/>
      <c r="G62" s="42"/>
      <c r="H62" s="42"/>
      <c r="I62" s="42"/>
      <c r="J62" s="42"/>
      <c r="K62" s="42"/>
      <c r="L62" s="42"/>
      <c r="M62" s="42"/>
      <c r="N62" s="42"/>
      <c r="O62" s="42"/>
      <c r="P62" s="42"/>
      <c r="Q62" s="42"/>
      <c r="R62" s="42"/>
      <c r="S62" s="42"/>
      <c r="T62" s="42"/>
      <c r="U62" s="42"/>
      <c r="V62" s="42"/>
      <c r="W62" s="42"/>
      <c r="X62" s="253"/>
    </row>
    <row r="63" spans="1:24" x14ac:dyDescent="0.2">
      <c r="A63" s="253"/>
      <c r="B63" s="232"/>
      <c r="C63" s="47"/>
      <c r="D63" s="42"/>
      <c r="E63" s="42"/>
      <c r="F63" s="42"/>
      <c r="G63" s="42"/>
      <c r="H63" s="42"/>
      <c r="I63" s="42"/>
      <c r="J63" s="42"/>
      <c r="K63" s="42"/>
      <c r="L63" s="42"/>
      <c r="M63" s="42"/>
      <c r="N63" s="42"/>
      <c r="O63" s="42"/>
      <c r="P63" s="42"/>
      <c r="Q63" s="42"/>
      <c r="R63" s="42"/>
      <c r="S63" s="42"/>
      <c r="T63" s="42"/>
      <c r="U63" s="42"/>
      <c r="V63" s="42"/>
      <c r="W63" s="42"/>
      <c r="X63" s="253"/>
    </row>
    <row r="64" spans="1:24" x14ac:dyDescent="0.2">
      <c r="A64" s="253"/>
      <c r="B64" s="232"/>
      <c r="C64" s="47"/>
      <c r="D64" s="42"/>
      <c r="E64" s="42"/>
      <c r="F64" s="42"/>
      <c r="G64" s="42"/>
      <c r="H64" s="42"/>
      <c r="I64" s="42"/>
      <c r="J64" s="42"/>
      <c r="K64" s="42"/>
      <c r="L64" s="42"/>
      <c r="M64" s="42"/>
      <c r="N64" s="42"/>
      <c r="O64" s="42"/>
      <c r="P64" s="42"/>
      <c r="Q64" s="42"/>
      <c r="R64" s="42"/>
      <c r="S64" s="42"/>
      <c r="T64" s="42"/>
      <c r="U64" s="42"/>
      <c r="V64" s="42"/>
      <c r="W64" s="42"/>
      <c r="X64" s="253"/>
    </row>
    <row r="65" spans="1:24" x14ac:dyDescent="0.2">
      <c r="A65" s="253"/>
      <c r="B65" s="232"/>
      <c r="C65" s="47"/>
      <c r="D65" s="42"/>
      <c r="E65" s="42"/>
      <c r="F65" s="42"/>
      <c r="G65" s="42"/>
      <c r="H65" s="42"/>
      <c r="I65" s="42"/>
      <c r="J65" s="42"/>
      <c r="K65" s="42"/>
      <c r="L65" s="42"/>
      <c r="M65" s="42"/>
      <c r="N65" s="42"/>
      <c r="O65" s="42"/>
      <c r="P65" s="42"/>
      <c r="Q65" s="42"/>
      <c r="R65" s="42"/>
      <c r="S65" s="42"/>
      <c r="T65" s="42"/>
      <c r="U65" s="42"/>
      <c r="V65" s="42"/>
      <c r="W65" s="42"/>
      <c r="X65" s="253"/>
    </row>
    <row r="66" spans="1:24" x14ac:dyDescent="0.2">
      <c r="A66" s="253"/>
      <c r="B66" s="232"/>
      <c r="C66" s="47"/>
      <c r="D66" s="42"/>
      <c r="E66" s="42"/>
      <c r="F66" s="42"/>
      <c r="G66" s="42"/>
      <c r="H66" s="42"/>
      <c r="I66" s="42"/>
      <c r="J66" s="42"/>
      <c r="K66" s="42"/>
      <c r="L66" s="42"/>
      <c r="M66" s="42"/>
      <c r="N66" s="42"/>
      <c r="O66" s="42"/>
      <c r="P66" s="42"/>
      <c r="Q66" s="42"/>
      <c r="R66" s="42"/>
      <c r="S66" s="42"/>
      <c r="T66" s="42"/>
      <c r="U66" s="42"/>
      <c r="V66" s="42"/>
      <c r="W66" s="42"/>
      <c r="X66" s="253"/>
    </row>
    <row r="67" spans="1:24" x14ac:dyDescent="0.2">
      <c r="A67" s="253"/>
      <c r="B67" s="232"/>
      <c r="C67" s="47"/>
      <c r="D67" s="42"/>
      <c r="E67" s="42"/>
      <c r="F67" s="42"/>
      <c r="G67" s="42"/>
      <c r="H67" s="42"/>
      <c r="I67" s="42"/>
      <c r="J67" s="42"/>
      <c r="K67" s="42"/>
      <c r="L67" s="42"/>
      <c r="M67" s="42"/>
      <c r="N67" s="42"/>
      <c r="O67" s="42"/>
      <c r="P67" s="42"/>
      <c r="Q67" s="42"/>
      <c r="R67" s="42"/>
      <c r="S67" s="42"/>
      <c r="T67" s="42"/>
      <c r="U67" s="42"/>
      <c r="V67" s="42"/>
      <c r="W67" s="42"/>
      <c r="X67" s="253"/>
    </row>
    <row r="68" spans="1:24" x14ac:dyDescent="0.2">
      <c r="A68" s="253"/>
      <c r="B68" s="232"/>
      <c r="C68" s="47"/>
      <c r="D68" s="42"/>
      <c r="E68" s="42"/>
      <c r="F68" s="42"/>
      <c r="G68" s="42"/>
      <c r="H68" s="42"/>
      <c r="I68" s="42"/>
      <c r="J68" s="42"/>
      <c r="K68" s="42"/>
      <c r="L68" s="42"/>
      <c r="M68" s="42"/>
      <c r="N68" s="42"/>
      <c r="O68" s="42"/>
      <c r="P68" s="42"/>
      <c r="Q68" s="42"/>
      <c r="R68" s="42"/>
      <c r="S68" s="42"/>
      <c r="T68" s="42"/>
      <c r="U68" s="42"/>
      <c r="V68" s="42"/>
      <c r="W68" s="42"/>
      <c r="X68" s="253"/>
    </row>
    <row r="69" spans="1:24" x14ac:dyDescent="0.2">
      <c r="A69" s="253"/>
      <c r="B69" s="232"/>
      <c r="C69" s="47"/>
      <c r="D69" s="42"/>
      <c r="E69" s="42"/>
      <c r="F69" s="42"/>
      <c r="G69" s="42"/>
      <c r="H69" s="42"/>
      <c r="I69" s="42"/>
      <c r="J69" s="42"/>
      <c r="K69" s="42"/>
      <c r="L69" s="42"/>
      <c r="M69" s="42"/>
      <c r="N69" s="42"/>
      <c r="O69" s="42"/>
      <c r="P69" s="42"/>
      <c r="Q69" s="42"/>
      <c r="R69" s="42"/>
      <c r="S69" s="42"/>
      <c r="T69" s="42"/>
      <c r="U69" s="42"/>
      <c r="V69" s="42"/>
      <c r="W69" s="42"/>
      <c r="X69" s="253"/>
    </row>
    <row r="70" spans="1:24" x14ac:dyDescent="0.2">
      <c r="A70" s="253"/>
      <c r="B70" s="232"/>
      <c r="C70" s="47"/>
      <c r="D70" s="42"/>
      <c r="E70" s="42"/>
      <c r="F70" s="42"/>
      <c r="G70" s="42"/>
      <c r="H70" s="42"/>
      <c r="I70" s="42"/>
      <c r="J70" s="42"/>
      <c r="K70" s="42"/>
      <c r="L70" s="42"/>
      <c r="M70" s="42"/>
      <c r="N70" s="42"/>
      <c r="O70" s="42"/>
      <c r="P70" s="42"/>
      <c r="Q70" s="42"/>
      <c r="R70" s="42"/>
      <c r="S70" s="42"/>
      <c r="T70" s="42"/>
      <c r="U70" s="42"/>
      <c r="V70" s="42"/>
      <c r="W70" s="42"/>
      <c r="X70" s="253"/>
    </row>
    <row r="71" spans="1:24" x14ac:dyDescent="0.2">
      <c r="A71" s="253"/>
      <c r="B71" s="232"/>
      <c r="C71" s="47"/>
      <c r="D71" s="42"/>
      <c r="E71" s="42"/>
      <c r="F71" s="42"/>
      <c r="G71" s="42"/>
      <c r="H71" s="42"/>
      <c r="I71" s="42"/>
      <c r="J71" s="42"/>
      <c r="K71" s="42"/>
      <c r="L71" s="42"/>
      <c r="M71" s="42"/>
      <c r="N71" s="42"/>
      <c r="O71" s="42"/>
      <c r="P71" s="42"/>
      <c r="Q71" s="42"/>
      <c r="R71" s="42"/>
      <c r="S71" s="42"/>
      <c r="T71" s="42"/>
      <c r="U71" s="42"/>
      <c r="V71" s="42"/>
      <c r="W71" s="42"/>
      <c r="X71" s="253"/>
    </row>
    <row r="72" spans="1:24" x14ac:dyDescent="0.2">
      <c r="A72" s="253"/>
      <c r="B72" s="232"/>
      <c r="C72" s="47"/>
      <c r="D72" s="42"/>
      <c r="E72" s="42"/>
      <c r="F72" s="42"/>
      <c r="G72" s="42"/>
      <c r="H72" s="42"/>
      <c r="I72" s="42"/>
      <c r="J72" s="42"/>
      <c r="K72" s="42"/>
      <c r="L72" s="42"/>
      <c r="M72" s="42"/>
      <c r="N72" s="42"/>
      <c r="O72" s="42"/>
      <c r="P72" s="42"/>
      <c r="Q72" s="42"/>
      <c r="R72" s="42"/>
      <c r="S72" s="42"/>
      <c r="T72" s="42"/>
      <c r="U72" s="42"/>
      <c r="V72" s="42"/>
      <c r="W72" s="42"/>
      <c r="X72" s="253"/>
    </row>
    <row r="73" spans="1:24" x14ac:dyDescent="0.2">
      <c r="A73" s="253"/>
      <c r="B73" s="232"/>
      <c r="C73" s="47"/>
      <c r="D73" s="42"/>
      <c r="E73" s="42"/>
      <c r="F73" s="42"/>
      <c r="G73" s="42"/>
      <c r="H73" s="42"/>
      <c r="I73" s="42"/>
      <c r="J73" s="42"/>
      <c r="K73" s="42"/>
      <c r="L73" s="42"/>
      <c r="M73" s="42"/>
      <c r="N73" s="42"/>
      <c r="O73" s="42"/>
      <c r="P73" s="42"/>
      <c r="Q73" s="42"/>
      <c r="R73" s="42"/>
      <c r="S73" s="42"/>
      <c r="T73" s="42"/>
      <c r="U73" s="42"/>
      <c r="V73" s="42"/>
      <c r="W73" s="42"/>
      <c r="X73" s="253"/>
    </row>
    <row r="74" spans="1:24" x14ac:dyDescent="0.2">
      <c r="A74" s="253"/>
      <c r="B74" s="232"/>
      <c r="C74" s="47"/>
      <c r="D74" s="42"/>
      <c r="E74" s="42"/>
      <c r="F74" s="42"/>
      <c r="G74" s="42"/>
      <c r="H74" s="42"/>
      <c r="I74" s="42"/>
      <c r="J74" s="42"/>
      <c r="K74" s="42"/>
      <c r="L74" s="42"/>
      <c r="M74" s="42"/>
      <c r="N74" s="42"/>
      <c r="O74" s="42"/>
      <c r="P74" s="42"/>
      <c r="Q74" s="42"/>
      <c r="R74" s="42"/>
      <c r="S74" s="42"/>
      <c r="T74" s="42"/>
      <c r="U74" s="42"/>
      <c r="V74" s="42"/>
      <c r="W74" s="42"/>
      <c r="X74" s="253"/>
    </row>
    <row r="75" spans="1:24" x14ac:dyDescent="0.2">
      <c r="A75" s="253"/>
      <c r="B75" s="232"/>
      <c r="C75" s="47"/>
      <c r="D75" s="42"/>
      <c r="E75" s="42"/>
      <c r="F75" s="42"/>
      <c r="G75" s="42"/>
      <c r="H75" s="42"/>
      <c r="I75" s="42"/>
      <c r="J75" s="42"/>
      <c r="K75" s="42"/>
      <c r="L75" s="42"/>
      <c r="M75" s="42"/>
      <c r="N75" s="42"/>
      <c r="O75" s="42"/>
      <c r="P75" s="42"/>
      <c r="Q75" s="42"/>
      <c r="R75" s="42"/>
      <c r="S75" s="42"/>
      <c r="T75" s="42"/>
      <c r="U75" s="42"/>
      <c r="V75" s="42"/>
      <c r="W75" s="42"/>
      <c r="X75" s="253"/>
    </row>
    <row r="76" spans="1:24" x14ac:dyDescent="0.2">
      <c r="A76" s="253"/>
      <c r="B76" s="232"/>
      <c r="C76" s="47"/>
      <c r="D76" s="42"/>
      <c r="E76" s="42"/>
      <c r="F76" s="42"/>
      <c r="G76" s="42"/>
      <c r="H76" s="42"/>
      <c r="I76" s="42"/>
      <c r="J76" s="42"/>
      <c r="K76" s="42"/>
      <c r="L76" s="42"/>
      <c r="M76" s="42"/>
      <c r="N76" s="42"/>
      <c r="O76" s="42"/>
      <c r="P76" s="42"/>
      <c r="Q76" s="42"/>
      <c r="R76" s="42"/>
      <c r="S76" s="42"/>
      <c r="T76" s="42"/>
      <c r="U76" s="42"/>
      <c r="V76" s="42"/>
      <c r="W76" s="42"/>
      <c r="X76" s="253"/>
    </row>
    <row r="77" spans="1:24" x14ac:dyDescent="0.2">
      <c r="A77" s="253"/>
      <c r="B77" s="232"/>
      <c r="C77" s="47"/>
      <c r="D77" s="42"/>
      <c r="E77" s="42"/>
      <c r="F77" s="42"/>
      <c r="G77" s="42"/>
      <c r="H77" s="42"/>
      <c r="I77" s="42"/>
      <c r="J77" s="42"/>
      <c r="K77" s="42"/>
      <c r="L77" s="42"/>
      <c r="M77" s="42"/>
      <c r="N77" s="42"/>
      <c r="O77" s="42"/>
      <c r="P77" s="42"/>
      <c r="Q77" s="42"/>
      <c r="R77" s="42"/>
      <c r="S77" s="42"/>
      <c r="T77" s="42"/>
      <c r="U77" s="42"/>
      <c r="V77" s="42"/>
      <c r="W77" s="42"/>
      <c r="X77" s="253"/>
    </row>
    <row r="78" spans="1:24" x14ac:dyDescent="0.2">
      <c r="A78" s="253"/>
      <c r="B78" s="232"/>
      <c r="C78" s="47"/>
      <c r="D78" s="42"/>
      <c r="E78" s="42"/>
      <c r="F78" s="42"/>
      <c r="G78" s="42"/>
      <c r="H78" s="42"/>
      <c r="I78" s="42"/>
      <c r="J78" s="42"/>
      <c r="K78" s="42"/>
      <c r="L78" s="42"/>
      <c r="M78" s="42"/>
      <c r="N78" s="42"/>
      <c r="O78" s="42"/>
      <c r="P78" s="42"/>
      <c r="Q78" s="42"/>
      <c r="R78" s="42"/>
      <c r="S78" s="42"/>
      <c r="T78" s="42"/>
      <c r="U78" s="42"/>
      <c r="V78" s="42"/>
      <c r="W78" s="42"/>
      <c r="X78" s="253"/>
    </row>
    <row r="79" spans="1:24" x14ac:dyDescent="0.2">
      <c r="A79" s="253"/>
      <c r="B79" s="232"/>
      <c r="C79" s="47"/>
      <c r="D79" s="42"/>
      <c r="E79" s="42"/>
      <c r="F79" s="42"/>
      <c r="G79" s="42"/>
      <c r="H79" s="42"/>
      <c r="I79" s="42"/>
      <c r="J79" s="42"/>
      <c r="K79" s="42"/>
      <c r="L79" s="42"/>
      <c r="M79" s="42"/>
      <c r="N79" s="42"/>
      <c r="O79" s="42"/>
      <c r="P79" s="42"/>
      <c r="Q79" s="42"/>
      <c r="R79" s="42"/>
      <c r="S79" s="42"/>
      <c r="T79" s="42"/>
      <c r="U79" s="42"/>
      <c r="V79" s="42"/>
      <c r="W79" s="42"/>
      <c r="X79" s="253"/>
    </row>
    <row r="80" spans="1:24" x14ac:dyDescent="0.2">
      <c r="A80" s="253"/>
      <c r="B80" s="232"/>
      <c r="C80" s="47"/>
      <c r="D80" s="42"/>
      <c r="E80" s="42"/>
      <c r="F80" s="42"/>
      <c r="G80" s="42"/>
      <c r="H80" s="42"/>
      <c r="I80" s="42"/>
      <c r="J80" s="42"/>
      <c r="K80" s="42"/>
      <c r="L80" s="42"/>
      <c r="M80" s="42"/>
      <c r="N80" s="42"/>
      <c r="O80" s="42"/>
      <c r="P80" s="42"/>
      <c r="Q80" s="42"/>
      <c r="R80" s="42"/>
      <c r="S80" s="42"/>
      <c r="T80" s="42"/>
      <c r="U80" s="42"/>
      <c r="V80" s="42"/>
      <c r="W80" s="42"/>
      <c r="X80" s="253"/>
    </row>
    <row r="81" spans="1:24" x14ac:dyDescent="0.2">
      <c r="A81" s="253"/>
      <c r="B81" s="232"/>
      <c r="C81" s="47"/>
      <c r="D81" s="42"/>
      <c r="E81" s="42"/>
      <c r="F81" s="42"/>
      <c r="G81" s="42"/>
      <c r="H81" s="42"/>
      <c r="I81" s="42"/>
      <c r="J81" s="42"/>
      <c r="K81" s="42"/>
      <c r="L81" s="42"/>
      <c r="M81" s="42"/>
      <c r="N81" s="42"/>
      <c r="O81" s="42"/>
      <c r="P81" s="42"/>
      <c r="Q81" s="42"/>
      <c r="R81" s="42"/>
      <c r="S81" s="42"/>
      <c r="T81" s="42"/>
      <c r="U81" s="42"/>
      <c r="V81" s="42"/>
      <c r="W81" s="42"/>
      <c r="X81" s="253"/>
    </row>
    <row r="82" spans="1:24" x14ac:dyDescent="0.2">
      <c r="A82" s="253"/>
      <c r="B82" s="232"/>
      <c r="C82" s="47"/>
      <c r="D82" s="42"/>
      <c r="E82" s="42"/>
      <c r="F82" s="42"/>
      <c r="G82" s="42"/>
      <c r="H82" s="42"/>
      <c r="I82" s="42"/>
      <c r="J82" s="42"/>
      <c r="K82" s="42"/>
      <c r="L82" s="42"/>
      <c r="M82" s="42"/>
      <c r="N82" s="42"/>
      <c r="O82" s="42"/>
      <c r="P82" s="42"/>
      <c r="Q82" s="42"/>
      <c r="R82" s="42"/>
      <c r="S82" s="42"/>
      <c r="T82" s="42"/>
      <c r="U82" s="42"/>
      <c r="V82" s="42"/>
      <c r="W82" s="42"/>
      <c r="X82" s="253"/>
    </row>
    <row r="83" spans="1:24" x14ac:dyDescent="0.2">
      <c r="A83" s="253"/>
      <c r="B83" s="232"/>
      <c r="C83" s="47"/>
      <c r="D83" s="42"/>
      <c r="E83" s="42"/>
      <c r="F83" s="42"/>
      <c r="G83" s="42"/>
      <c r="H83" s="42"/>
      <c r="I83" s="42"/>
      <c r="J83" s="42"/>
      <c r="K83" s="42"/>
      <c r="L83" s="42"/>
      <c r="M83" s="42"/>
      <c r="N83" s="42"/>
      <c r="O83" s="42"/>
      <c r="P83" s="42"/>
      <c r="Q83" s="42"/>
      <c r="R83" s="42"/>
      <c r="S83" s="42"/>
      <c r="T83" s="42"/>
      <c r="U83" s="42"/>
      <c r="V83" s="42"/>
      <c r="W83" s="42"/>
      <c r="X83" s="253"/>
    </row>
    <row r="84" spans="1:24" x14ac:dyDescent="0.2">
      <c r="A84" s="253"/>
      <c r="B84" s="232"/>
      <c r="C84" s="47"/>
      <c r="D84" s="42"/>
      <c r="E84" s="42"/>
      <c r="F84" s="42"/>
      <c r="G84" s="42"/>
      <c r="H84" s="42"/>
      <c r="I84" s="42"/>
      <c r="J84" s="42"/>
      <c r="K84" s="42"/>
      <c r="L84" s="42"/>
      <c r="M84" s="42"/>
      <c r="N84" s="42"/>
      <c r="O84" s="42"/>
      <c r="P84" s="42"/>
      <c r="Q84" s="42"/>
      <c r="R84" s="42"/>
      <c r="S84" s="42"/>
      <c r="T84" s="42"/>
      <c r="U84" s="42"/>
      <c r="V84" s="42"/>
      <c r="W84" s="42"/>
      <c r="X84" s="253"/>
    </row>
    <row r="85" spans="1:24" x14ac:dyDescent="0.2">
      <c r="A85" s="253"/>
      <c r="B85" s="232"/>
      <c r="C85" s="47"/>
      <c r="D85" s="42"/>
      <c r="E85" s="42"/>
      <c r="F85" s="42"/>
      <c r="G85" s="42"/>
      <c r="H85" s="42"/>
      <c r="I85" s="42"/>
      <c r="J85" s="42"/>
      <c r="K85" s="42"/>
      <c r="L85" s="42"/>
      <c r="M85" s="42"/>
      <c r="N85" s="42"/>
      <c r="O85" s="42"/>
      <c r="P85" s="42"/>
      <c r="Q85" s="42"/>
      <c r="R85" s="42"/>
      <c r="S85" s="42"/>
      <c r="T85" s="42"/>
      <c r="U85" s="42"/>
      <c r="V85" s="42"/>
      <c r="W85" s="42"/>
      <c r="X85" s="253"/>
    </row>
    <row r="86" spans="1:24" x14ac:dyDescent="0.2">
      <c r="A86" s="253"/>
      <c r="B86" s="232"/>
      <c r="C86" s="47"/>
      <c r="D86" s="42"/>
      <c r="E86" s="42"/>
      <c r="F86" s="42"/>
      <c r="G86" s="42"/>
      <c r="H86" s="42"/>
      <c r="I86" s="42"/>
      <c r="J86" s="42"/>
      <c r="K86" s="42"/>
      <c r="L86" s="42"/>
      <c r="M86" s="42"/>
      <c r="N86" s="42"/>
      <c r="O86" s="42"/>
      <c r="P86" s="42"/>
      <c r="Q86" s="42"/>
      <c r="R86" s="42"/>
      <c r="S86" s="42"/>
      <c r="T86" s="42"/>
      <c r="U86" s="42"/>
      <c r="V86" s="42"/>
      <c r="W86" s="42"/>
      <c r="X86" s="253"/>
    </row>
    <row r="87" spans="1:24" x14ac:dyDescent="0.2">
      <c r="A87" s="253"/>
      <c r="B87" s="232"/>
      <c r="C87" s="47"/>
      <c r="D87" s="42"/>
      <c r="E87" s="42"/>
      <c r="F87" s="42"/>
      <c r="G87" s="42"/>
      <c r="H87" s="42"/>
      <c r="I87" s="42"/>
      <c r="J87" s="42"/>
      <c r="K87" s="42"/>
      <c r="L87" s="42"/>
      <c r="M87" s="42"/>
      <c r="N87" s="42"/>
      <c r="O87" s="42"/>
      <c r="P87" s="42"/>
      <c r="Q87" s="42"/>
      <c r="R87" s="42"/>
      <c r="S87" s="42"/>
      <c r="T87" s="42"/>
      <c r="U87" s="42"/>
      <c r="V87" s="42"/>
      <c r="W87" s="42"/>
      <c r="X87" s="253"/>
    </row>
    <row r="88" spans="1:24" x14ac:dyDescent="0.2">
      <c r="A88" s="253"/>
      <c r="B88" s="232"/>
      <c r="C88" s="47"/>
      <c r="D88" s="42"/>
      <c r="E88" s="42"/>
      <c r="F88" s="42"/>
      <c r="G88" s="42"/>
      <c r="H88" s="42"/>
      <c r="I88" s="42"/>
      <c r="J88" s="42"/>
      <c r="K88" s="42"/>
      <c r="L88" s="42"/>
      <c r="M88" s="42"/>
      <c r="N88" s="42"/>
      <c r="O88" s="42"/>
      <c r="P88" s="42"/>
      <c r="Q88" s="42"/>
      <c r="R88" s="42"/>
      <c r="S88" s="42"/>
      <c r="T88" s="42"/>
      <c r="U88" s="42"/>
      <c r="V88" s="42"/>
      <c r="W88" s="42"/>
      <c r="X88" s="253"/>
    </row>
    <row r="89" spans="1:24" x14ac:dyDescent="0.2">
      <c r="A89" s="253"/>
      <c r="B89" s="232"/>
      <c r="C89" s="47"/>
      <c r="D89" s="42"/>
      <c r="E89" s="42"/>
      <c r="F89" s="42"/>
      <c r="G89" s="42"/>
      <c r="H89" s="42"/>
      <c r="I89" s="42"/>
      <c r="J89" s="42"/>
      <c r="K89" s="42"/>
      <c r="L89" s="42"/>
      <c r="M89" s="42"/>
      <c r="N89" s="42"/>
      <c r="O89" s="42"/>
      <c r="P89" s="42"/>
      <c r="Q89" s="42"/>
      <c r="R89" s="42"/>
      <c r="S89" s="42"/>
      <c r="T89" s="42"/>
      <c r="U89" s="42"/>
      <c r="V89" s="42"/>
      <c r="W89" s="42"/>
      <c r="X89" s="253"/>
    </row>
    <row r="90" spans="1:24" x14ac:dyDescent="0.2">
      <c r="A90" s="253"/>
      <c r="B90" s="232"/>
      <c r="C90" s="47"/>
      <c r="D90" s="42"/>
      <c r="E90" s="42"/>
      <c r="F90" s="42"/>
      <c r="G90" s="42"/>
      <c r="H90" s="42"/>
      <c r="I90" s="42"/>
      <c r="J90" s="42"/>
      <c r="K90" s="42"/>
      <c r="L90" s="42"/>
      <c r="M90" s="42"/>
      <c r="N90" s="42"/>
      <c r="O90" s="42"/>
      <c r="P90" s="42"/>
      <c r="Q90" s="42"/>
      <c r="R90" s="42"/>
      <c r="S90" s="42"/>
      <c r="T90" s="42"/>
      <c r="U90" s="42"/>
      <c r="V90" s="42"/>
      <c r="W90" s="42"/>
      <c r="X90" s="253"/>
    </row>
    <row r="91" spans="1:24" x14ac:dyDescent="0.2">
      <c r="A91" s="253"/>
      <c r="B91" s="232"/>
      <c r="C91" s="47"/>
      <c r="D91" s="42"/>
      <c r="E91" s="42"/>
      <c r="F91" s="42"/>
      <c r="G91" s="42"/>
      <c r="H91" s="42"/>
      <c r="I91" s="42"/>
      <c r="J91" s="42"/>
      <c r="K91" s="42"/>
      <c r="L91" s="42"/>
      <c r="M91" s="42"/>
      <c r="N91" s="42"/>
      <c r="O91" s="42"/>
      <c r="P91" s="42"/>
      <c r="Q91" s="42"/>
      <c r="R91" s="42"/>
      <c r="S91" s="42"/>
      <c r="T91" s="42"/>
      <c r="U91" s="42"/>
      <c r="V91" s="42"/>
      <c r="W91" s="42"/>
      <c r="X91" s="253"/>
    </row>
    <row r="92" spans="1:24" x14ac:dyDescent="0.2">
      <c r="A92" s="253"/>
      <c r="B92" s="232"/>
      <c r="C92" s="47"/>
      <c r="D92" s="42"/>
      <c r="E92" s="42"/>
      <c r="F92" s="42"/>
      <c r="G92" s="42"/>
      <c r="H92" s="42"/>
      <c r="I92" s="42"/>
      <c r="J92" s="42"/>
      <c r="K92" s="42"/>
      <c r="L92" s="42"/>
      <c r="M92" s="42"/>
      <c r="N92" s="42"/>
      <c r="O92" s="42"/>
      <c r="P92" s="42"/>
      <c r="Q92" s="42"/>
      <c r="R92" s="42"/>
      <c r="S92" s="42"/>
      <c r="T92" s="42"/>
      <c r="U92" s="42"/>
      <c r="V92" s="42"/>
      <c r="W92" s="42"/>
      <c r="X92" s="253"/>
    </row>
    <row r="93" spans="1:24" x14ac:dyDescent="0.2">
      <c r="A93" s="253"/>
      <c r="B93" s="232"/>
      <c r="C93" s="47"/>
      <c r="D93" s="42"/>
      <c r="E93" s="42"/>
      <c r="F93" s="42"/>
      <c r="G93" s="42"/>
      <c r="H93" s="42"/>
      <c r="I93" s="42"/>
      <c r="J93" s="42"/>
      <c r="K93" s="42"/>
      <c r="L93" s="42"/>
      <c r="M93" s="42"/>
      <c r="N93" s="42"/>
      <c r="O93" s="42"/>
      <c r="P93" s="42"/>
      <c r="Q93" s="42"/>
      <c r="R93" s="42"/>
      <c r="S93" s="42"/>
      <c r="T93" s="42"/>
      <c r="U93" s="42"/>
      <c r="V93" s="42"/>
      <c r="W93" s="42"/>
      <c r="X93" s="253"/>
    </row>
    <row r="94" spans="1:24" x14ac:dyDescent="0.2">
      <c r="A94" s="253"/>
      <c r="B94" s="232"/>
      <c r="C94" s="47"/>
      <c r="D94" s="42"/>
      <c r="E94" s="42"/>
      <c r="F94" s="42"/>
      <c r="G94" s="42"/>
      <c r="H94" s="42"/>
      <c r="I94" s="42"/>
      <c r="J94" s="42"/>
      <c r="K94" s="42"/>
      <c r="L94" s="42"/>
      <c r="M94" s="42"/>
      <c r="N94" s="42"/>
      <c r="O94" s="42"/>
      <c r="P94" s="42"/>
      <c r="Q94" s="42"/>
      <c r="R94" s="42"/>
      <c r="S94" s="42"/>
      <c r="T94" s="42"/>
      <c r="U94" s="42"/>
      <c r="V94" s="42"/>
      <c r="W94" s="42"/>
      <c r="X94" s="253"/>
    </row>
    <row r="95" spans="1:24" x14ac:dyDescent="0.2">
      <c r="A95" s="253"/>
      <c r="B95" s="232"/>
      <c r="C95" s="47"/>
      <c r="D95" s="42"/>
      <c r="E95" s="42"/>
      <c r="F95" s="42"/>
      <c r="G95" s="42"/>
      <c r="H95" s="42"/>
      <c r="I95" s="42"/>
      <c r="J95" s="42"/>
      <c r="K95" s="42"/>
      <c r="L95" s="42"/>
      <c r="M95" s="42"/>
      <c r="N95" s="42"/>
      <c r="O95" s="42"/>
      <c r="P95" s="42"/>
      <c r="Q95" s="42"/>
      <c r="R95" s="42"/>
      <c r="S95" s="42"/>
      <c r="T95" s="42"/>
      <c r="U95" s="42"/>
      <c r="V95" s="42"/>
      <c r="W95" s="42"/>
      <c r="X95" s="253"/>
    </row>
    <row r="96" spans="1:24" x14ac:dyDescent="0.2">
      <c r="A96" s="253"/>
      <c r="B96" s="232"/>
      <c r="C96" s="47"/>
      <c r="D96" s="42"/>
      <c r="E96" s="42"/>
      <c r="F96" s="42"/>
      <c r="G96" s="42"/>
      <c r="H96" s="42"/>
      <c r="I96" s="42"/>
      <c r="J96" s="42"/>
      <c r="K96" s="42"/>
      <c r="L96" s="42"/>
      <c r="M96" s="42"/>
      <c r="N96" s="42"/>
      <c r="O96" s="42"/>
      <c r="P96" s="42"/>
      <c r="Q96" s="42"/>
      <c r="R96" s="42"/>
      <c r="S96" s="42"/>
      <c r="T96" s="42"/>
      <c r="U96" s="42"/>
      <c r="V96" s="42"/>
      <c r="W96" s="42"/>
      <c r="X96" s="253"/>
    </row>
    <row r="97" spans="1:24" x14ac:dyDescent="0.2">
      <c r="A97" s="253"/>
      <c r="B97" s="232"/>
      <c r="C97" s="47"/>
      <c r="D97" s="42"/>
      <c r="E97" s="42"/>
      <c r="F97" s="42"/>
      <c r="G97" s="42"/>
      <c r="H97" s="42"/>
      <c r="I97" s="42"/>
      <c r="J97" s="42"/>
      <c r="K97" s="42"/>
      <c r="L97" s="42"/>
      <c r="M97" s="42"/>
      <c r="N97" s="42"/>
      <c r="O97" s="42"/>
      <c r="P97" s="42"/>
      <c r="Q97" s="42"/>
      <c r="R97" s="42"/>
      <c r="S97" s="42"/>
      <c r="T97" s="42"/>
      <c r="U97" s="42"/>
      <c r="V97" s="42"/>
      <c r="W97" s="42"/>
      <c r="X97" s="253"/>
    </row>
    <row r="98" spans="1:24" x14ac:dyDescent="0.2">
      <c r="A98" s="253"/>
      <c r="B98" s="232"/>
      <c r="C98" s="47"/>
      <c r="D98" s="42"/>
      <c r="E98" s="42"/>
      <c r="F98" s="42"/>
      <c r="G98" s="42"/>
      <c r="H98" s="42"/>
      <c r="I98" s="42"/>
      <c r="J98" s="42"/>
      <c r="K98" s="42"/>
      <c r="L98" s="42"/>
      <c r="M98" s="42"/>
      <c r="N98" s="42"/>
      <c r="O98" s="42"/>
      <c r="P98" s="42"/>
      <c r="Q98" s="42"/>
      <c r="R98" s="42"/>
      <c r="S98" s="42"/>
      <c r="T98" s="42"/>
      <c r="U98" s="42"/>
      <c r="V98" s="42"/>
      <c r="W98" s="42"/>
      <c r="X98" s="253"/>
    </row>
    <row r="99" spans="1:24" x14ac:dyDescent="0.2">
      <c r="A99" s="253"/>
      <c r="B99" s="232"/>
      <c r="C99" s="47"/>
      <c r="D99" s="42"/>
      <c r="E99" s="42"/>
      <c r="F99" s="42"/>
      <c r="G99" s="42"/>
      <c r="H99" s="42"/>
      <c r="I99" s="42"/>
      <c r="J99" s="42"/>
      <c r="K99" s="42"/>
      <c r="L99" s="42"/>
      <c r="M99" s="42"/>
      <c r="N99" s="42"/>
      <c r="O99" s="42"/>
      <c r="P99" s="42"/>
      <c r="Q99" s="42"/>
      <c r="R99" s="42"/>
      <c r="S99" s="42"/>
      <c r="T99" s="42"/>
      <c r="U99" s="42"/>
      <c r="V99" s="42"/>
      <c r="W99" s="42"/>
      <c r="X99" s="253"/>
    </row>
    <row r="100" spans="1:24" x14ac:dyDescent="0.2">
      <c r="A100" s="253"/>
      <c r="B100" s="232"/>
      <c r="C100" s="47"/>
      <c r="D100" s="42"/>
      <c r="E100" s="42"/>
      <c r="F100" s="42"/>
      <c r="G100" s="42"/>
      <c r="H100" s="42"/>
      <c r="I100" s="42"/>
      <c r="J100" s="42"/>
      <c r="K100" s="42"/>
      <c r="L100" s="42"/>
      <c r="M100" s="42"/>
      <c r="N100" s="42"/>
      <c r="O100" s="42"/>
      <c r="P100" s="42"/>
      <c r="Q100" s="42"/>
      <c r="R100" s="42"/>
      <c r="S100" s="42"/>
      <c r="T100" s="42"/>
      <c r="U100" s="42"/>
      <c r="V100" s="42"/>
      <c r="W100" s="42"/>
      <c r="X100" s="253"/>
    </row>
    <row r="101" spans="1:24" x14ac:dyDescent="0.2">
      <c r="A101" s="253"/>
      <c r="B101" s="232"/>
      <c r="C101" s="47"/>
      <c r="D101" s="42"/>
      <c r="E101" s="42"/>
      <c r="F101" s="42"/>
      <c r="G101" s="42"/>
      <c r="H101" s="42"/>
      <c r="I101" s="42"/>
      <c r="J101" s="42"/>
      <c r="K101" s="42"/>
      <c r="L101" s="42"/>
      <c r="M101" s="42"/>
      <c r="N101" s="42"/>
      <c r="O101" s="42"/>
      <c r="P101" s="42"/>
      <c r="Q101" s="42"/>
      <c r="R101" s="42"/>
      <c r="S101" s="42"/>
      <c r="T101" s="42"/>
      <c r="U101" s="42"/>
      <c r="V101" s="42"/>
      <c r="W101" s="42"/>
      <c r="X101" s="253"/>
    </row>
    <row r="102" spans="1:24" x14ac:dyDescent="0.2">
      <c r="A102" s="253"/>
      <c r="B102" s="232"/>
      <c r="C102" s="47"/>
      <c r="D102" s="42"/>
      <c r="E102" s="42"/>
      <c r="F102" s="42"/>
      <c r="G102" s="42"/>
      <c r="H102" s="42"/>
      <c r="I102" s="42"/>
      <c r="J102" s="42"/>
      <c r="K102" s="42"/>
      <c r="L102" s="42"/>
      <c r="M102" s="42"/>
      <c r="N102" s="42"/>
      <c r="O102" s="42"/>
      <c r="P102" s="42"/>
      <c r="Q102" s="42"/>
      <c r="R102" s="42"/>
      <c r="S102" s="42"/>
      <c r="T102" s="42"/>
      <c r="U102" s="42"/>
      <c r="V102" s="42"/>
      <c r="W102" s="42"/>
      <c r="X102" s="253"/>
    </row>
    <row r="103" spans="1:24" x14ac:dyDescent="0.2">
      <c r="A103" s="253"/>
      <c r="B103" s="232"/>
      <c r="C103" s="47"/>
      <c r="D103" s="42"/>
      <c r="E103" s="42"/>
      <c r="F103" s="42"/>
      <c r="G103" s="42"/>
      <c r="H103" s="42"/>
      <c r="I103" s="42"/>
      <c r="J103" s="42"/>
      <c r="K103" s="42"/>
      <c r="L103" s="42"/>
      <c r="M103" s="42"/>
      <c r="N103" s="42"/>
      <c r="O103" s="42"/>
      <c r="P103" s="42"/>
      <c r="Q103" s="42"/>
      <c r="R103" s="42"/>
      <c r="S103" s="42"/>
      <c r="T103" s="42"/>
      <c r="U103" s="42"/>
      <c r="V103" s="42"/>
      <c r="W103" s="42"/>
      <c r="X103" s="253"/>
    </row>
    <row r="104" spans="1:24" x14ac:dyDescent="0.2">
      <c r="A104" s="253"/>
      <c r="B104" s="232"/>
      <c r="C104" s="47"/>
      <c r="D104" s="42"/>
      <c r="E104" s="42"/>
      <c r="F104" s="42"/>
      <c r="G104" s="42"/>
      <c r="H104" s="42"/>
      <c r="I104" s="42"/>
      <c r="J104" s="42"/>
      <c r="K104" s="42"/>
      <c r="L104" s="42"/>
      <c r="M104" s="42"/>
      <c r="N104" s="42"/>
      <c r="O104" s="42"/>
      <c r="P104" s="42"/>
      <c r="Q104" s="42"/>
      <c r="R104" s="42"/>
      <c r="S104" s="42"/>
      <c r="T104" s="42"/>
      <c r="U104" s="42"/>
      <c r="V104" s="42"/>
      <c r="W104" s="42"/>
      <c r="X104" s="253"/>
    </row>
    <row r="105" spans="1:24" x14ac:dyDescent="0.2">
      <c r="A105" s="253"/>
      <c r="B105" s="232"/>
      <c r="C105" s="47"/>
      <c r="D105" s="42"/>
      <c r="E105" s="42"/>
      <c r="F105" s="42"/>
      <c r="G105" s="42"/>
      <c r="H105" s="42"/>
      <c r="I105" s="42"/>
      <c r="J105" s="42"/>
      <c r="K105" s="42"/>
      <c r="L105" s="42"/>
      <c r="M105" s="42"/>
      <c r="N105" s="42"/>
      <c r="O105" s="42"/>
      <c r="P105" s="42"/>
      <c r="Q105" s="42"/>
      <c r="R105" s="42"/>
      <c r="S105" s="42"/>
      <c r="T105" s="42"/>
      <c r="U105" s="42"/>
      <c r="V105" s="42"/>
      <c r="W105" s="42"/>
      <c r="X105" s="253"/>
    </row>
  </sheetData>
  <sheetProtection algorithmName="SHA-512" hashValue="7riaj0Ln8ZZJHJieZzJPvy6iev1b1oDcL7JJ+7y6+K6wwTvOhfR0UrUJ6uxaEEcADnJBiE6pJXW4n0YSGgDr0A==" saltValue="oJvHyl6XY781oqwNste3Cw==" spinCount="100000" sheet="1" formatCells="0" formatColumns="0" formatRows="0" insertRows="0" deleteRows="0" selectLockedCells="1"/>
  <mergeCells count="24">
    <mergeCell ref="M1:M5"/>
    <mergeCell ref="N1:N5"/>
    <mergeCell ref="A1:A105"/>
    <mergeCell ref="D1:D5"/>
    <mergeCell ref="E1:E5"/>
    <mergeCell ref="F1:F5"/>
    <mergeCell ref="G1:G5"/>
    <mergeCell ref="H1:H5"/>
    <mergeCell ref="U1:U5"/>
    <mergeCell ref="V1:V5"/>
    <mergeCell ref="W1:W5"/>
    <mergeCell ref="X1:X105"/>
    <mergeCell ref="B2:C2"/>
    <mergeCell ref="B3:C3"/>
    <mergeCell ref="O1:O5"/>
    <mergeCell ref="P1:P5"/>
    <mergeCell ref="Q1:Q5"/>
    <mergeCell ref="R1:R5"/>
    <mergeCell ref="S1:S5"/>
    <mergeCell ref="T1:T5"/>
    <mergeCell ref="I1:I5"/>
    <mergeCell ref="J1:J5"/>
    <mergeCell ref="K1:K5"/>
    <mergeCell ref="L1:L5"/>
  </mergeCells>
  <pageMargins left="0.5" right="0.5" top="1" bottom="1" header="0.5" footer="0.5"/>
  <pageSetup scale="80" orientation="portrait" r:id="rId1"/>
  <headerFooter alignWithMargins="0">
    <oddHeader>&amp;C&amp;"Arial,Bold"&amp;14ScoutTrax&amp;12
Events Attended -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05"/>
  <sheetViews>
    <sheetView showGridLines="0" zoomScaleNormal="100" workbookViewId="0">
      <pane xSplit="3" ySplit="8" topLeftCell="D9" activePane="bottomRight" state="frozen"/>
      <selection pane="topRight" activeCell="D1" sqref="D1"/>
      <selection pane="bottomLeft" activeCell="A9" sqref="A9"/>
      <selection pane="bottomRight" activeCell="B9" sqref="B9"/>
    </sheetView>
  </sheetViews>
  <sheetFormatPr defaultColWidth="9.140625" defaultRowHeight="12.75" x14ac:dyDescent="0.2"/>
  <cols>
    <col min="1" max="1" width="3.140625" style="32" customWidth="1"/>
    <col min="2" max="2" width="10.85546875" style="32" customWidth="1"/>
    <col min="3" max="3" width="53" style="32" customWidth="1"/>
    <col min="4" max="23" width="3.42578125" style="32" customWidth="1"/>
    <col min="24" max="24" width="3.140625" style="32" customWidth="1"/>
    <col min="25" max="16384" width="9.140625" style="32"/>
  </cols>
  <sheetData>
    <row r="1" spans="1:24" ht="12.75" customHeight="1" x14ac:dyDescent="0.25">
      <c r="A1" s="253" t="s">
        <v>31</v>
      </c>
      <c r="B1" s="30"/>
      <c r="C1" s="31"/>
      <c r="D1" s="258" t="str">
        <f ca="1">'Scout 1'!$A1</f>
        <v>Scout 1</v>
      </c>
      <c r="E1" s="258" t="str">
        <f ca="1">'Scout 2'!$A1</f>
        <v>Scout 2</v>
      </c>
      <c r="F1" s="258" t="str">
        <f ca="1">'Scout 3'!$A1</f>
        <v>Scout 3</v>
      </c>
      <c r="G1" s="258" t="str">
        <f ca="1">'Scout 4'!$A1</f>
        <v>Scout 4</v>
      </c>
      <c r="H1" s="258" t="str">
        <f ca="1">'Scout 5'!$A1</f>
        <v>Scout 5</v>
      </c>
      <c r="I1" s="258" t="str">
        <f ca="1">'Scout 6'!$A1</f>
        <v>Scout 6</v>
      </c>
      <c r="J1" s="258" t="str">
        <f ca="1">'Scout 7'!$A1</f>
        <v>Scout 7</v>
      </c>
      <c r="K1" s="258" t="str">
        <f ca="1">'Scout 8'!$A1</f>
        <v>Scout 8</v>
      </c>
      <c r="L1" s="258" t="str">
        <f ca="1">'Scout 9'!$A1</f>
        <v>Scout 9</v>
      </c>
      <c r="M1" s="258" t="str">
        <f ca="1">'Scout 10'!$A1</f>
        <v>Scout 10</v>
      </c>
      <c r="N1" s="258" t="str">
        <f ca="1">'Scout 11'!$A1</f>
        <v>Scout 11</v>
      </c>
      <c r="O1" s="258" t="str">
        <f ca="1">'Scout 12'!$A1</f>
        <v>Scout 12</v>
      </c>
      <c r="P1" s="258" t="str">
        <f ca="1">'Scout 13'!$A1</f>
        <v>Scout 13</v>
      </c>
      <c r="Q1" s="258" t="str">
        <f ca="1">'Scout 14'!$A1</f>
        <v>Scout 14</v>
      </c>
      <c r="R1" s="258" t="str">
        <f ca="1">'Scout 15'!$A1</f>
        <v>Scout 15</v>
      </c>
      <c r="S1" s="258" t="str">
        <f ca="1">'Scout 16'!$A1</f>
        <v>Scout 16</v>
      </c>
      <c r="T1" s="258" t="str">
        <f ca="1">'Scout 17'!$A1</f>
        <v>Scout 17</v>
      </c>
      <c r="U1" s="258" t="str">
        <f ca="1">'Scout 18'!$A1</f>
        <v>Scout 18</v>
      </c>
      <c r="V1" s="258" t="str">
        <f ca="1">'Scout 19'!$A1</f>
        <v>Scout 19</v>
      </c>
      <c r="W1" s="258" t="str">
        <f ca="1">'Scout 20'!$A1</f>
        <v>Scout 20</v>
      </c>
      <c r="X1" s="253" t="s">
        <v>31</v>
      </c>
    </row>
    <row r="2" spans="1:24" ht="12.75" customHeight="1" x14ac:dyDescent="0.2">
      <c r="A2" s="253"/>
      <c r="B2" s="256" t="s">
        <v>28</v>
      </c>
      <c r="C2" s="257"/>
      <c r="D2" s="259"/>
      <c r="E2" s="259"/>
      <c r="F2" s="259"/>
      <c r="G2" s="259"/>
      <c r="H2" s="259"/>
      <c r="I2" s="259"/>
      <c r="J2" s="259"/>
      <c r="K2" s="259"/>
      <c r="L2" s="259"/>
      <c r="M2" s="259"/>
      <c r="N2" s="259"/>
      <c r="O2" s="259"/>
      <c r="P2" s="259"/>
      <c r="Q2" s="259"/>
      <c r="R2" s="259"/>
      <c r="S2" s="259"/>
      <c r="T2" s="259"/>
      <c r="U2" s="259"/>
      <c r="V2" s="259"/>
      <c r="W2" s="259"/>
      <c r="X2" s="253"/>
    </row>
    <row r="3" spans="1:24" ht="12.75" customHeight="1" x14ac:dyDescent="0.2">
      <c r="A3" s="253"/>
      <c r="B3" s="260" t="s">
        <v>29</v>
      </c>
      <c r="C3" s="255"/>
      <c r="D3" s="259"/>
      <c r="E3" s="259"/>
      <c r="F3" s="259"/>
      <c r="G3" s="259"/>
      <c r="H3" s="259"/>
      <c r="I3" s="259"/>
      <c r="J3" s="259"/>
      <c r="K3" s="259"/>
      <c r="L3" s="259"/>
      <c r="M3" s="259"/>
      <c r="N3" s="259"/>
      <c r="O3" s="259"/>
      <c r="P3" s="259"/>
      <c r="Q3" s="259"/>
      <c r="R3" s="259"/>
      <c r="S3" s="259"/>
      <c r="T3" s="259"/>
      <c r="U3" s="259"/>
      <c r="V3" s="259"/>
      <c r="W3" s="259"/>
      <c r="X3" s="253"/>
    </row>
    <row r="4" spans="1:24" x14ac:dyDescent="0.2">
      <c r="A4" s="253"/>
      <c r="B4" s="49"/>
      <c r="C4" s="50"/>
      <c r="D4" s="259"/>
      <c r="E4" s="259"/>
      <c r="F4" s="259"/>
      <c r="G4" s="259"/>
      <c r="H4" s="259"/>
      <c r="I4" s="259"/>
      <c r="J4" s="259"/>
      <c r="K4" s="259"/>
      <c r="L4" s="259"/>
      <c r="M4" s="259"/>
      <c r="N4" s="259"/>
      <c r="O4" s="259"/>
      <c r="P4" s="259"/>
      <c r="Q4" s="259"/>
      <c r="R4" s="259"/>
      <c r="S4" s="259"/>
      <c r="T4" s="259"/>
      <c r="U4" s="259"/>
      <c r="V4" s="259"/>
      <c r="W4" s="259"/>
      <c r="X4" s="253"/>
    </row>
    <row r="5" spans="1:24" ht="12.75" customHeight="1" thickBot="1" x14ac:dyDescent="0.25">
      <c r="A5" s="253"/>
      <c r="B5" s="51"/>
      <c r="C5" s="52"/>
      <c r="D5" s="259"/>
      <c r="E5" s="259"/>
      <c r="F5" s="259"/>
      <c r="G5" s="259"/>
      <c r="H5" s="259"/>
      <c r="I5" s="259"/>
      <c r="J5" s="259"/>
      <c r="K5" s="259"/>
      <c r="L5" s="259"/>
      <c r="M5" s="259"/>
      <c r="N5" s="259"/>
      <c r="O5" s="259"/>
      <c r="P5" s="259"/>
      <c r="Q5" s="259"/>
      <c r="R5" s="259"/>
      <c r="S5" s="259"/>
      <c r="T5" s="259"/>
      <c r="U5" s="259"/>
      <c r="V5" s="259"/>
      <c r="W5" s="259"/>
      <c r="X5" s="253"/>
    </row>
    <row r="6" spans="1:24" ht="13.5" thickBot="1" x14ac:dyDescent="0.25">
      <c r="A6" s="253"/>
      <c r="B6" s="73"/>
      <c r="C6" s="74" t="s">
        <v>32</v>
      </c>
      <c r="D6" s="55" t="str">
        <f>IF(SUM(D9:D105)&gt;0, SUM(D9:D105),"")</f>
        <v/>
      </c>
      <c r="E6" s="55" t="str">
        <f t="shared" ref="E6:W6" si="0">IF(SUM(E9:E105)&gt;0, SUM(E9:E105),"")</f>
        <v/>
      </c>
      <c r="F6" s="55" t="str">
        <f t="shared" si="0"/>
        <v/>
      </c>
      <c r="G6" s="55" t="str">
        <f t="shared" si="0"/>
        <v/>
      </c>
      <c r="H6" s="55" t="str">
        <f t="shared" si="0"/>
        <v/>
      </c>
      <c r="I6" s="55" t="str">
        <f t="shared" si="0"/>
        <v/>
      </c>
      <c r="J6" s="55" t="str">
        <f t="shared" si="0"/>
        <v/>
      </c>
      <c r="K6" s="55" t="str">
        <f t="shared" si="0"/>
        <v/>
      </c>
      <c r="L6" s="55" t="str">
        <f t="shared" si="0"/>
        <v/>
      </c>
      <c r="M6" s="55" t="str">
        <f t="shared" si="0"/>
        <v/>
      </c>
      <c r="N6" s="55" t="str">
        <f t="shared" si="0"/>
        <v/>
      </c>
      <c r="O6" s="55" t="str">
        <f t="shared" si="0"/>
        <v/>
      </c>
      <c r="P6" s="55" t="str">
        <f t="shared" si="0"/>
        <v/>
      </c>
      <c r="Q6" s="55" t="str">
        <f t="shared" si="0"/>
        <v/>
      </c>
      <c r="R6" s="55" t="str">
        <f t="shared" si="0"/>
        <v/>
      </c>
      <c r="S6" s="55" t="str">
        <f t="shared" si="0"/>
        <v/>
      </c>
      <c r="T6" s="55" t="str">
        <f t="shared" si="0"/>
        <v/>
      </c>
      <c r="U6" s="55" t="str">
        <f t="shared" si="0"/>
        <v/>
      </c>
      <c r="V6" s="55" t="str">
        <f t="shared" si="0"/>
        <v/>
      </c>
      <c r="W6" s="55" t="str">
        <f t="shared" si="0"/>
        <v/>
      </c>
      <c r="X6" s="253"/>
    </row>
    <row r="7" spans="1:24" ht="13.5" thickBot="1" x14ac:dyDescent="0.25">
      <c r="A7" s="253"/>
      <c r="B7" s="57"/>
      <c r="C7" s="59" t="s">
        <v>37</v>
      </c>
      <c r="D7" s="55" t="str">
        <f>IF(COUNTA(D9:D105)&gt;0, COUNTA(D9:D105), "")</f>
        <v/>
      </c>
      <c r="E7" s="55" t="str">
        <f t="shared" ref="E7:W7" si="1">IF(COUNTA(E9:E105)&gt;0, COUNTA(E9:E105), "")</f>
        <v/>
      </c>
      <c r="F7" s="55" t="str">
        <f t="shared" si="1"/>
        <v/>
      </c>
      <c r="G7" s="55" t="str">
        <f t="shared" si="1"/>
        <v/>
      </c>
      <c r="H7" s="55" t="str">
        <f t="shared" si="1"/>
        <v/>
      </c>
      <c r="I7" s="55" t="str">
        <f t="shared" si="1"/>
        <v/>
      </c>
      <c r="J7" s="55" t="str">
        <f t="shared" si="1"/>
        <v/>
      </c>
      <c r="K7" s="55" t="str">
        <f t="shared" si="1"/>
        <v/>
      </c>
      <c r="L7" s="55" t="str">
        <f t="shared" si="1"/>
        <v/>
      </c>
      <c r="M7" s="55" t="str">
        <f t="shared" si="1"/>
        <v/>
      </c>
      <c r="N7" s="55" t="str">
        <f t="shared" si="1"/>
        <v/>
      </c>
      <c r="O7" s="55" t="str">
        <f t="shared" si="1"/>
        <v/>
      </c>
      <c r="P7" s="55" t="str">
        <f t="shared" si="1"/>
        <v/>
      </c>
      <c r="Q7" s="55" t="str">
        <f t="shared" si="1"/>
        <v/>
      </c>
      <c r="R7" s="55" t="str">
        <f t="shared" si="1"/>
        <v/>
      </c>
      <c r="S7" s="55" t="str">
        <f t="shared" si="1"/>
        <v/>
      </c>
      <c r="T7" s="55" t="str">
        <f t="shared" si="1"/>
        <v/>
      </c>
      <c r="U7" s="55" t="str">
        <f t="shared" si="1"/>
        <v/>
      </c>
      <c r="V7" s="55" t="str">
        <f t="shared" si="1"/>
        <v/>
      </c>
      <c r="W7" s="55" t="str">
        <f t="shared" si="1"/>
        <v/>
      </c>
      <c r="X7" s="253"/>
    </row>
    <row r="8" spans="1:24" x14ac:dyDescent="0.2">
      <c r="A8" s="253"/>
      <c r="B8" s="33" t="s">
        <v>25</v>
      </c>
      <c r="C8" s="58" t="s">
        <v>30</v>
      </c>
      <c r="D8" s="56"/>
      <c r="E8" s="56"/>
      <c r="F8" s="56"/>
      <c r="G8" s="56"/>
      <c r="H8" s="56"/>
      <c r="I8" s="56"/>
      <c r="J8" s="56"/>
      <c r="K8" s="56"/>
      <c r="L8" s="56"/>
      <c r="M8" s="56"/>
      <c r="N8" s="56"/>
      <c r="O8" s="56"/>
      <c r="P8" s="56"/>
      <c r="Q8" s="56"/>
      <c r="R8" s="56"/>
      <c r="S8" s="56"/>
      <c r="T8" s="56"/>
      <c r="U8" s="56"/>
      <c r="V8" s="56"/>
      <c r="W8" s="56"/>
      <c r="X8" s="253"/>
    </row>
    <row r="9" spans="1:24" x14ac:dyDescent="0.2">
      <c r="A9" s="253"/>
      <c r="B9" s="34"/>
      <c r="C9" s="37"/>
      <c r="D9" s="36"/>
      <c r="E9" s="36"/>
      <c r="F9" s="36"/>
      <c r="G9" s="36"/>
      <c r="H9" s="36"/>
      <c r="I9" s="36"/>
      <c r="J9" s="36"/>
      <c r="K9" s="36"/>
      <c r="L9" s="36"/>
      <c r="M9" s="36"/>
      <c r="N9" s="36"/>
      <c r="O9" s="36"/>
      <c r="P9" s="36"/>
      <c r="Q9" s="36"/>
      <c r="R9" s="36"/>
      <c r="S9" s="36"/>
      <c r="T9" s="36"/>
      <c r="U9" s="36"/>
      <c r="V9" s="36"/>
      <c r="W9" s="36"/>
      <c r="X9" s="253"/>
    </row>
    <row r="10" spans="1:24" x14ac:dyDescent="0.2">
      <c r="A10" s="253"/>
      <c r="B10" s="34"/>
      <c r="C10" s="37"/>
      <c r="D10" s="36"/>
      <c r="E10" s="36"/>
      <c r="F10" s="36"/>
      <c r="G10" s="36"/>
      <c r="H10" s="36"/>
      <c r="I10" s="36"/>
      <c r="J10" s="36"/>
      <c r="K10" s="36"/>
      <c r="L10" s="36"/>
      <c r="M10" s="36"/>
      <c r="N10" s="36"/>
      <c r="O10" s="36"/>
      <c r="P10" s="36"/>
      <c r="Q10" s="36"/>
      <c r="R10" s="36"/>
      <c r="S10" s="36"/>
      <c r="T10" s="36"/>
      <c r="U10" s="36"/>
      <c r="V10" s="36"/>
      <c r="W10" s="36"/>
      <c r="X10" s="253"/>
    </row>
    <row r="11" spans="1:24" x14ac:dyDescent="0.2">
      <c r="A11" s="253"/>
      <c r="B11" s="34"/>
      <c r="C11" s="35"/>
      <c r="D11" s="36"/>
      <c r="E11" s="36"/>
      <c r="F11" s="36"/>
      <c r="G11" s="36"/>
      <c r="H11" s="36"/>
      <c r="I11" s="36"/>
      <c r="J11" s="36"/>
      <c r="K11" s="36"/>
      <c r="L11" s="36"/>
      <c r="M11" s="36"/>
      <c r="N11" s="36"/>
      <c r="O11" s="36"/>
      <c r="P11" s="36"/>
      <c r="Q11" s="36"/>
      <c r="R11" s="36"/>
      <c r="S11" s="36"/>
      <c r="T11" s="36"/>
      <c r="U11" s="36"/>
      <c r="V11" s="36"/>
      <c r="W11" s="36"/>
      <c r="X11" s="253"/>
    </row>
    <row r="12" spans="1:24" x14ac:dyDescent="0.2">
      <c r="A12" s="253"/>
      <c r="B12" s="34"/>
      <c r="C12" s="37"/>
      <c r="D12" s="36"/>
      <c r="E12" s="36"/>
      <c r="F12" s="36"/>
      <c r="G12" s="36"/>
      <c r="H12" s="36"/>
      <c r="I12" s="36"/>
      <c r="J12" s="36"/>
      <c r="K12" s="36"/>
      <c r="L12" s="36"/>
      <c r="M12" s="36"/>
      <c r="N12" s="36"/>
      <c r="O12" s="36"/>
      <c r="P12" s="36"/>
      <c r="Q12" s="36"/>
      <c r="R12" s="36"/>
      <c r="S12" s="36"/>
      <c r="T12" s="36"/>
      <c r="U12" s="36"/>
      <c r="V12" s="36"/>
      <c r="W12" s="36"/>
      <c r="X12" s="253"/>
    </row>
    <row r="13" spans="1:24" x14ac:dyDescent="0.2">
      <c r="A13" s="253"/>
      <c r="B13" s="34"/>
      <c r="C13" s="37"/>
      <c r="D13" s="36"/>
      <c r="E13" s="36"/>
      <c r="F13" s="36"/>
      <c r="G13" s="36"/>
      <c r="H13" s="36"/>
      <c r="I13" s="36"/>
      <c r="J13" s="36"/>
      <c r="K13" s="36"/>
      <c r="L13" s="36"/>
      <c r="M13" s="36"/>
      <c r="N13" s="36"/>
      <c r="O13" s="36"/>
      <c r="P13" s="36"/>
      <c r="Q13" s="36"/>
      <c r="R13" s="36"/>
      <c r="S13" s="36"/>
      <c r="T13" s="36"/>
      <c r="U13" s="36"/>
      <c r="V13" s="36"/>
      <c r="W13" s="36"/>
      <c r="X13" s="253"/>
    </row>
    <row r="14" spans="1:24" x14ac:dyDescent="0.2">
      <c r="A14" s="253"/>
      <c r="B14" s="34"/>
      <c r="C14" s="35"/>
      <c r="D14" s="36"/>
      <c r="E14" s="36"/>
      <c r="F14" s="36"/>
      <c r="G14" s="36"/>
      <c r="H14" s="36"/>
      <c r="I14" s="36"/>
      <c r="J14" s="36"/>
      <c r="K14" s="36"/>
      <c r="L14" s="36"/>
      <c r="M14" s="36"/>
      <c r="N14" s="36"/>
      <c r="O14" s="36"/>
      <c r="P14" s="36"/>
      <c r="Q14" s="36"/>
      <c r="R14" s="36"/>
      <c r="S14" s="36"/>
      <c r="T14" s="36"/>
      <c r="U14" s="36"/>
      <c r="V14" s="36"/>
      <c r="W14" s="36"/>
      <c r="X14" s="253"/>
    </row>
    <row r="15" spans="1:24" x14ac:dyDescent="0.2">
      <c r="A15" s="253"/>
      <c r="B15" s="34"/>
      <c r="C15" s="37"/>
      <c r="D15" s="36"/>
      <c r="E15" s="36"/>
      <c r="F15" s="36"/>
      <c r="G15" s="36"/>
      <c r="H15" s="36"/>
      <c r="I15" s="36"/>
      <c r="J15" s="36"/>
      <c r="K15" s="36"/>
      <c r="L15" s="36"/>
      <c r="M15" s="36"/>
      <c r="N15" s="36"/>
      <c r="O15" s="36"/>
      <c r="P15" s="36"/>
      <c r="Q15" s="36"/>
      <c r="R15" s="36"/>
      <c r="S15" s="36"/>
      <c r="T15" s="36"/>
      <c r="U15" s="36"/>
      <c r="V15" s="36"/>
      <c r="W15" s="36"/>
      <c r="X15" s="253"/>
    </row>
    <row r="16" spans="1:24" x14ac:dyDescent="0.2">
      <c r="A16" s="253"/>
      <c r="B16" s="34"/>
      <c r="C16" s="37"/>
      <c r="D16" s="36"/>
      <c r="E16" s="36"/>
      <c r="F16" s="36"/>
      <c r="G16" s="36"/>
      <c r="H16" s="36"/>
      <c r="I16" s="36"/>
      <c r="J16" s="36"/>
      <c r="K16" s="36"/>
      <c r="L16" s="36"/>
      <c r="M16" s="36"/>
      <c r="N16" s="36"/>
      <c r="O16" s="36"/>
      <c r="P16" s="36"/>
      <c r="Q16" s="36"/>
      <c r="R16" s="36"/>
      <c r="S16" s="36"/>
      <c r="T16" s="36"/>
      <c r="U16" s="36"/>
      <c r="V16" s="36"/>
      <c r="W16" s="36"/>
      <c r="X16" s="253"/>
    </row>
    <row r="17" spans="1:24" x14ac:dyDescent="0.2">
      <c r="A17" s="253"/>
      <c r="B17" s="34"/>
      <c r="C17" s="37"/>
      <c r="D17" s="36"/>
      <c r="E17" s="36"/>
      <c r="F17" s="36"/>
      <c r="G17" s="36"/>
      <c r="H17" s="36"/>
      <c r="I17" s="36"/>
      <c r="J17" s="36"/>
      <c r="K17" s="36"/>
      <c r="L17" s="36"/>
      <c r="M17" s="36"/>
      <c r="N17" s="36"/>
      <c r="O17" s="36"/>
      <c r="P17" s="36"/>
      <c r="Q17" s="36"/>
      <c r="R17" s="36"/>
      <c r="S17" s="36"/>
      <c r="T17" s="36"/>
      <c r="U17" s="36"/>
      <c r="V17" s="36"/>
      <c r="W17" s="36"/>
      <c r="X17" s="253"/>
    </row>
    <row r="18" spans="1:24" x14ac:dyDescent="0.2">
      <c r="A18" s="253"/>
      <c r="B18" s="34"/>
      <c r="C18" s="37"/>
      <c r="D18" s="36"/>
      <c r="E18" s="36"/>
      <c r="F18" s="36"/>
      <c r="G18" s="36"/>
      <c r="H18" s="36"/>
      <c r="I18" s="36"/>
      <c r="J18" s="36"/>
      <c r="K18" s="36"/>
      <c r="L18" s="36"/>
      <c r="M18" s="36"/>
      <c r="N18" s="36"/>
      <c r="O18" s="36"/>
      <c r="P18" s="36"/>
      <c r="Q18" s="36"/>
      <c r="R18" s="36"/>
      <c r="S18" s="36"/>
      <c r="T18" s="36"/>
      <c r="U18" s="36"/>
      <c r="V18" s="36"/>
      <c r="W18" s="36"/>
      <c r="X18" s="253"/>
    </row>
    <row r="19" spans="1:24" x14ac:dyDescent="0.2">
      <c r="A19" s="253"/>
      <c r="B19" s="34"/>
      <c r="C19" s="35"/>
      <c r="D19" s="38"/>
      <c r="E19" s="38"/>
      <c r="F19" s="38"/>
      <c r="G19" s="38"/>
      <c r="H19" s="38"/>
      <c r="I19" s="38"/>
      <c r="J19" s="38"/>
      <c r="K19" s="38"/>
      <c r="L19" s="38"/>
      <c r="M19" s="38"/>
      <c r="N19" s="38"/>
      <c r="O19" s="38"/>
      <c r="P19" s="38"/>
      <c r="Q19" s="38"/>
      <c r="R19" s="38"/>
      <c r="S19" s="38"/>
      <c r="T19" s="38"/>
      <c r="U19" s="38"/>
      <c r="V19" s="38"/>
      <c r="W19" s="38"/>
      <c r="X19" s="253"/>
    </row>
    <row r="20" spans="1:24" x14ac:dyDescent="0.2">
      <c r="A20" s="253"/>
      <c r="B20" s="34"/>
      <c r="C20" s="37"/>
      <c r="D20" s="36"/>
      <c r="E20" s="39"/>
      <c r="F20" s="39"/>
      <c r="G20" s="39"/>
      <c r="H20" s="39"/>
      <c r="I20" s="39"/>
      <c r="J20" s="39"/>
      <c r="K20" s="39"/>
      <c r="L20" s="39"/>
      <c r="M20" s="39"/>
      <c r="N20" s="39"/>
      <c r="O20" s="39"/>
      <c r="P20" s="39"/>
      <c r="Q20" s="39"/>
      <c r="R20" s="36"/>
      <c r="S20" s="36"/>
      <c r="T20" s="36"/>
      <c r="U20" s="36"/>
      <c r="V20" s="36"/>
      <c r="W20" s="36"/>
      <c r="X20" s="253"/>
    </row>
    <row r="21" spans="1:24" x14ac:dyDescent="0.2">
      <c r="A21" s="253"/>
      <c r="B21" s="34"/>
      <c r="C21" s="37"/>
      <c r="D21" s="40"/>
      <c r="E21" s="40"/>
      <c r="F21" s="40"/>
      <c r="G21" s="40"/>
      <c r="H21" s="40"/>
      <c r="I21" s="40"/>
      <c r="J21" s="40"/>
      <c r="K21" s="40"/>
      <c r="L21" s="40"/>
      <c r="M21" s="40"/>
      <c r="N21" s="40"/>
      <c r="O21" s="40"/>
      <c r="P21" s="40"/>
      <c r="Q21" s="40"/>
      <c r="R21" s="40"/>
      <c r="S21" s="40"/>
      <c r="T21" s="40"/>
      <c r="U21" s="40"/>
      <c r="V21" s="40"/>
      <c r="W21" s="40"/>
      <c r="X21" s="253"/>
    </row>
    <row r="22" spans="1:24" x14ac:dyDescent="0.2">
      <c r="A22" s="253"/>
      <c r="B22" s="34"/>
      <c r="C22" s="41"/>
      <c r="D22" s="42"/>
      <c r="E22" s="42"/>
      <c r="F22" s="42"/>
      <c r="G22" s="42"/>
      <c r="H22" s="42"/>
      <c r="I22" s="42"/>
      <c r="J22" s="42"/>
      <c r="K22" s="42"/>
      <c r="L22" s="42"/>
      <c r="M22" s="42"/>
      <c r="N22" s="42"/>
      <c r="O22" s="42"/>
      <c r="P22" s="42"/>
      <c r="Q22" s="42"/>
      <c r="R22" s="42"/>
      <c r="S22" s="42"/>
      <c r="T22" s="42"/>
      <c r="U22" s="42"/>
      <c r="V22" s="42"/>
      <c r="W22" s="42"/>
      <c r="X22" s="253"/>
    </row>
    <row r="23" spans="1:24" x14ac:dyDescent="0.2">
      <c r="A23" s="253"/>
      <c r="B23" s="34"/>
      <c r="C23" s="41"/>
      <c r="D23" s="42"/>
      <c r="E23" s="42"/>
      <c r="F23" s="42"/>
      <c r="G23" s="42"/>
      <c r="H23" s="42"/>
      <c r="I23" s="42"/>
      <c r="J23" s="42"/>
      <c r="K23" s="42"/>
      <c r="L23" s="42"/>
      <c r="M23" s="42"/>
      <c r="N23" s="42"/>
      <c r="O23" s="42"/>
      <c r="P23" s="42"/>
      <c r="Q23" s="42"/>
      <c r="R23" s="42"/>
      <c r="S23" s="42"/>
      <c r="T23" s="42"/>
      <c r="U23" s="42"/>
      <c r="V23" s="42"/>
      <c r="W23" s="42"/>
      <c r="X23" s="253"/>
    </row>
    <row r="24" spans="1:24" x14ac:dyDescent="0.2">
      <c r="A24" s="253"/>
      <c r="B24" s="34"/>
      <c r="C24" s="43"/>
      <c r="D24" s="36"/>
      <c r="E24" s="36"/>
      <c r="F24" s="36"/>
      <c r="G24" s="36"/>
      <c r="H24" s="36"/>
      <c r="I24" s="36"/>
      <c r="J24" s="36"/>
      <c r="K24" s="36"/>
      <c r="L24" s="36"/>
      <c r="M24" s="36"/>
      <c r="N24" s="36"/>
      <c r="O24" s="36"/>
      <c r="P24" s="36"/>
      <c r="Q24" s="36"/>
      <c r="R24" s="36"/>
      <c r="S24" s="36"/>
      <c r="T24" s="36"/>
      <c r="U24" s="36"/>
      <c r="V24" s="36"/>
      <c r="W24" s="36"/>
      <c r="X24" s="253"/>
    </row>
    <row r="25" spans="1:24" x14ac:dyDescent="0.2">
      <c r="A25" s="253"/>
      <c r="B25" s="34"/>
      <c r="C25" s="41"/>
      <c r="D25" s="36"/>
      <c r="E25" s="36"/>
      <c r="F25" s="36"/>
      <c r="G25" s="36"/>
      <c r="H25" s="36"/>
      <c r="I25" s="36"/>
      <c r="J25" s="36"/>
      <c r="K25" s="36"/>
      <c r="L25" s="36"/>
      <c r="M25" s="36"/>
      <c r="N25" s="36"/>
      <c r="O25" s="36"/>
      <c r="P25" s="36"/>
      <c r="Q25" s="36"/>
      <c r="R25" s="36"/>
      <c r="S25" s="36"/>
      <c r="T25" s="36"/>
      <c r="U25" s="36"/>
      <c r="V25" s="36"/>
      <c r="W25" s="36"/>
      <c r="X25" s="253"/>
    </row>
    <row r="26" spans="1:24" x14ac:dyDescent="0.2">
      <c r="A26" s="253"/>
      <c r="B26" s="34"/>
      <c r="C26" s="37"/>
      <c r="D26" s="36"/>
      <c r="E26" s="36"/>
      <c r="F26" s="36"/>
      <c r="G26" s="36"/>
      <c r="H26" s="36"/>
      <c r="I26" s="36"/>
      <c r="J26" s="36"/>
      <c r="K26" s="36"/>
      <c r="L26" s="36"/>
      <c r="M26" s="36"/>
      <c r="N26" s="36"/>
      <c r="O26" s="36"/>
      <c r="P26" s="36"/>
      <c r="Q26" s="36"/>
      <c r="R26" s="36"/>
      <c r="S26" s="36"/>
      <c r="T26" s="36"/>
      <c r="U26" s="36"/>
      <c r="V26" s="36"/>
      <c r="W26" s="36"/>
      <c r="X26" s="253"/>
    </row>
    <row r="27" spans="1:24" x14ac:dyDescent="0.2">
      <c r="A27" s="253"/>
      <c r="B27" s="34"/>
      <c r="C27" s="44"/>
      <c r="D27" s="36"/>
      <c r="E27" s="36"/>
      <c r="F27" s="36"/>
      <c r="G27" s="36"/>
      <c r="H27" s="36"/>
      <c r="I27" s="36"/>
      <c r="J27" s="36"/>
      <c r="K27" s="36"/>
      <c r="L27" s="36"/>
      <c r="M27" s="36"/>
      <c r="N27" s="36"/>
      <c r="O27" s="36"/>
      <c r="P27" s="36"/>
      <c r="Q27" s="36"/>
      <c r="R27" s="36"/>
      <c r="S27" s="36"/>
      <c r="T27" s="36"/>
      <c r="U27" s="36"/>
      <c r="V27" s="36"/>
      <c r="W27" s="36"/>
      <c r="X27" s="253"/>
    </row>
    <row r="28" spans="1:24" x14ac:dyDescent="0.2">
      <c r="A28" s="253"/>
      <c r="B28" s="34"/>
      <c r="C28" s="37"/>
      <c r="D28" s="36"/>
      <c r="E28" s="36"/>
      <c r="F28" s="36"/>
      <c r="G28" s="36"/>
      <c r="H28" s="36"/>
      <c r="I28" s="36"/>
      <c r="J28" s="36"/>
      <c r="K28" s="36"/>
      <c r="L28" s="36"/>
      <c r="M28" s="36"/>
      <c r="N28" s="36"/>
      <c r="O28" s="36"/>
      <c r="P28" s="36"/>
      <c r="Q28" s="36"/>
      <c r="R28" s="36"/>
      <c r="S28" s="36"/>
      <c r="T28" s="36"/>
      <c r="U28" s="36"/>
      <c r="V28" s="36"/>
      <c r="W28" s="36"/>
      <c r="X28" s="253"/>
    </row>
    <row r="29" spans="1:24" x14ac:dyDescent="0.2">
      <c r="A29" s="253"/>
      <c r="B29" s="34"/>
      <c r="C29" s="44"/>
      <c r="D29" s="36"/>
      <c r="E29" s="36"/>
      <c r="F29" s="36"/>
      <c r="G29" s="36"/>
      <c r="H29" s="36"/>
      <c r="I29" s="36"/>
      <c r="J29" s="36"/>
      <c r="K29" s="36"/>
      <c r="L29" s="36"/>
      <c r="M29" s="36"/>
      <c r="N29" s="36"/>
      <c r="O29" s="36"/>
      <c r="P29" s="36"/>
      <c r="Q29" s="36"/>
      <c r="R29" s="36"/>
      <c r="S29" s="36"/>
      <c r="T29" s="36"/>
      <c r="U29" s="36"/>
      <c r="V29" s="36"/>
      <c r="W29" s="36"/>
      <c r="X29" s="253"/>
    </row>
    <row r="30" spans="1:24" x14ac:dyDescent="0.2">
      <c r="A30" s="253"/>
      <c r="B30" s="34"/>
      <c r="C30" s="45"/>
      <c r="D30" s="36"/>
      <c r="E30" s="36"/>
      <c r="F30" s="36"/>
      <c r="G30" s="36"/>
      <c r="H30" s="36"/>
      <c r="I30" s="36"/>
      <c r="J30" s="36"/>
      <c r="K30" s="36"/>
      <c r="L30" s="36"/>
      <c r="M30" s="36"/>
      <c r="N30" s="36"/>
      <c r="O30" s="36"/>
      <c r="P30" s="36"/>
      <c r="Q30" s="36"/>
      <c r="R30" s="36"/>
      <c r="S30" s="36"/>
      <c r="T30" s="36"/>
      <c r="U30" s="36"/>
      <c r="V30" s="36"/>
      <c r="W30" s="36"/>
      <c r="X30" s="253"/>
    </row>
    <row r="31" spans="1:24" x14ac:dyDescent="0.2">
      <c r="A31" s="253"/>
      <c r="B31" s="34"/>
      <c r="C31" s="37"/>
      <c r="D31" s="36"/>
      <c r="E31" s="36"/>
      <c r="F31" s="36"/>
      <c r="G31" s="36"/>
      <c r="H31" s="36"/>
      <c r="I31" s="36"/>
      <c r="J31" s="36"/>
      <c r="K31" s="36"/>
      <c r="L31" s="36"/>
      <c r="M31" s="36"/>
      <c r="N31" s="36"/>
      <c r="O31" s="36"/>
      <c r="P31" s="36"/>
      <c r="Q31" s="36"/>
      <c r="R31" s="36"/>
      <c r="S31" s="36"/>
      <c r="T31" s="36"/>
      <c r="U31" s="36"/>
      <c r="V31" s="36"/>
      <c r="W31" s="36"/>
      <c r="X31" s="253"/>
    </row>
    <row r="32" spans="1:24" x14ac:dyDescent="0.2">
      <c r="A32" s="253"/>
      <c r="B32" s="34"/>
      <c r="C32" s="37"/>
      <c r="D32" s="36"/>
      <c r="E32" s="36"/>
      <c r="F32" s="36"/>
      <c r="G32" s="36"/>
      <c r="H32" s="36"/>
      <c r="I32" s="36"/>
      <c r="J32" s="36"/>
      <c r="K32" s="36"/>
      <c r="L32" s="36"/>
      <c r="M32" s="36"/>
      <c r="N32" s="36"/>
      <c r="O32" s="36"/>
      <c r="P32" s="36"/>
      <c r="Q32" s="36"/>
      <c r="R32" s="36"/>
      <c r="S32" s="36"/>
      <c r="T32" s="36"/>
      <c r="U32" s="36"/>
      <c r="V32" s="36"/>
      <c r="W32" s="36"/>
      <c r="X32" s="253"/>
    </row>
    <row r="33" spans="1:24" x14ac:dyDescent="0.2">
      <c r="A33" s="253"/>
      <c r="B33" s="34"/>
      <c r="C33" s="37"/>
      <c r="D33" s="36"/>
      <c r="E33" s="36"/>
      <c r="F33" s="36"/>
      <c r="G33" s="36"/>
      <c r="H33" s="36"/>
      <c r="I33" s="36"/>
      <c r="J33" s="36"/>
      <c r="K33" s="36"/>
      <c r="L33" s="36"/>
      <c r="M33" s="36"/>
      <c r="N33" s="36"/>
      <c r="O33" s="36"/>
      <c r="P33" s="36"/>
      <c r="Q33" s="36"/>
      <c r="R33" s="36"/>
      <c r="S33" s="36"/>
      <c r="T33" s="36"/>
      <c r="U33" s="36"/>
      <c r="V33" s="36"/>
      <c r="W33" s="36"/>
      <c r="X33" s="253"/>
    </row>
    <row r="34" spans="1:24" x14ac:dyDescent="0.2">
      <c r="A34" s="253"/>
      <c r="B34" s="34"/>
      <c r="C34" s="45"/>
      <c r="D34" s="36"/>
      <c r="E34" s="36"/>
      <c r="F34" s="36"/>
      <c r="G34" s="36"/>
      <c r="H34" s="36"/>
      <c r="I34" s="36"/>
      <c r="J34" s="36"/>
      <c r="K34" s="36"/>
      <c r="L34" s="36"/>
      <c r="M34" s="36"/>
      <c r="N34" s="36"/>
      <c r="O34" s="36"/>
      <c r="P34" s="36"/>
      <c r="Q34" s="36"/>
      <c r="R34" s="36"/>
      <c r="S34" s="36"/>
      <c r="T34" s="36"/>
      <c r="U34" s="36"/>
      <c r="V34" s="36"/>
      <c r="W34" s="36"/>
      <c r="X34" s="253"/>
    </row>
    <row r="35" spans="1:24" x14ac:dyDescent="0.2">
      <c r="A35" s="253"/>
      <c r="B35" s="34"/>
      <c r="C35" s="37"/>
      <c r="D35" s="36"/>
      <c r="E35" s="36"/>
      <c r="F35" s="36"/>
      <c r="G35" s="36"/>
      <c r="H35" s="36"/>
      <c r="I35" s="36"/>
      <c r="J35" s="36"/>
      <c r="K35" s="36"/>
      <c r="L35" s="36"/>
      <c r="M35" s="36"/>
      <c r="N35" s="36"/>
      <c r="O35" s="36"/>
      <c r="P35" s="36"/>
      <c r="Q35" s="36"/>
      <c r="R35" s="36"/>
      <c r="S35" s="36"/>
      <c r="T35" s="36"/>
      <c r="U35" s="36"/>
      <c r="V35" s="36"/>
      <c r="W35" s="36"/>
      <c r="X35" s="253"/>
    </row>
    <row r="36" spans="1:24" x14ac:dyDescent="0.2">
      <c r="A36" s="253"/>
      <c r="B36" s="34"/>
      <c r="C36" s="37"/>
      <c r="D36" s="36"/>
      <c r="E36" s="36"/>
      <c r="F36" s="36"/>
      <c r="G36" s="36"/>
      <c r="H36" s="36"/>
      <c r="I36" s="36"/>
      <c r="J36" s="36"/>
      <c r="K36" s="36"/>
      <c r="L36" s="36"/>
      <c r="M36" s="36"/>
      <c r="N36" s="36"/>
      <c r="O36" s="36"/>
      <c r="P36" s="36"/>
      <c r="Q36" s="36"/>
      <c r="R36" s="36"/>
      <c r="S36" s="36"/>
      <c r="T36" s="36"/>
      <c r="U36" s="36"/>
      <c r="V36" s="36"/>
      <c r="W36" s="36"/>
      <c r="X36" s="253"/>
    </row>
    <row r="37" spans="1:24" x14ac:dyDescent="0.2">
      <c r="A37" s="253"/>
      <c r="B37" s="34"/>
      <c r="C37" s="37"/>
      <c r="D37" s="36"/>
      <c r="E37" s="36"/>
      <c r="F37" s="36"/>
      <c r="G37" s="36"/>
      <c r="H37" s="36"/>
      <c r="I37" s="36"/>
      <c r="J37" s="36"/>
      <c r="K37" s="36"/>
      <c r="L37" s="36"/>
      <c r="M37" s="36"/>
      <c r="N37" s="36"/>
      <c r="O37" s="36"/>
      <c r="P37" s="36"/>
      <c r="Q37" s="36"/>
      <c r="R37" s="36"/>
      <c r="S37" s="36"/>
      <c r="T37" s="36"/>
      <c r="U37" s="36"/>
      <c r="V37" s="36"/>
      <c r="W37" s="36"/>
      <c r="X37" s="253"/>
    </row>
    <row r="38" spans="1:24" x14ac:dyDescent="0.2">
      <c r="A38" s="253"/>
      <c r="B38" s="34"/>
      <c r="C38" s="37"/>
      <c r="D38" s="36"/>
      <c r="E38" s="36"/>
      <c r="F38" s="36"/>
      <c r="G38" s="36"/>
      <c r="H38" s="36"/>
      <c r="I38" s="36"/>
      <c r="J38" s="36"/>
      <c r="K38" s="36"/>
      <c r="L38" s="36"/>
      <c r="M38" s="36"/>
      <c r="N38" s="36"/>
      <c r="O38" s="36"/>
      <c r="P38" s="36"/>
      <c r="Q38" s="36"/>
      <c r="R38" s="36"/>
      <c r="S38" s="36"/>
      <c r="T38" s="36"/>
      <c r="U38" s="36"/>
      <c r="V38" s="36"/>
      <c r="W38" s="36"/>
      <c r="X38" s="253"/>
    </row>
    <row r="39" spans="1:24" x14ac:dyDescent="0.2">
      <c r="A39" s="253"/>
      <c r="B39" s="34"/>
      <c r="C39" s="37"/>
      <c r="D39" s="36"/>
      <c r="E39" s="36"/>
      <c r="F39" s="36"/>
      <c r="G39" s="36"/>
      <c r="H39" s="36"/>
      <c r="I39" s="36"/>
      <c r="J39" s="36"/>
      <c r="K39" s="36"/>
      <c r="L39" s="36"/>
      <c r="M39" s="36"/>
      <c r="N39" s="36"/>
      <c r="O39" s="36"/>
      <c r="P39" s="36"/>
      <c r="Q39" s="36"/>
      <c r="R39" s="36"/>
      <c r="S39" s="36"/>
      <c r="T39" s="36"/>
      <c r="U39" s="36"/>
      <c r="V39" s="36"/>
      <c r="W39" s="36"/>
      <c r="X39" s="253"/>
    </row>
    <row r="40" spans="1:24" x14ac:dyDescent="0.2">
      <c r="A40" s="253"/>
      <c r="B40" s="34"/>
      <c r="C40" s="37"/>
      <c r="D40" s="36"/>
      <c r="E40" s="36"/>
      <c r="F40" s="36"/>
      <c r="G40" s="36"/>
      <c r="H40" s="36"/>
      <c r="I40" s="36"/>
      <c r="J40" s="36"/>
      <c r="K40" s="36"/>
      <c r="L40" s="36"/>
      <c r="M40" s="36"/>
      <c r="N40" s="36"/>
      <c r="O40" s="36"/>
      <c r="P40" s="36"/>
      <c r="Q40" s="36"/>
      <c r="R40" s="36"/>
      <c r="S40" s="36"/>
      <c r="T40" s="36"/>
      <c r="U40" s="36"/>
      <c r="V40" s="36"/>
      <c r="W40" s="36"/>
      <c r="X40" s="253"/>
    </row>
    <row r="41" spans="1:24" x14ac:dyDescent="0.2">
      <c r="A41" s="253"/>
      <c r="B41" s="34"/>
      <c r="C41" s="37"/>
      <c r="D41" s="36"/>
      <c r="E41" s="36"/>
      <c r="F41" s="36"/>
      <c r="G41" s="36"/>
      <c r="H41" s="36"/>
      <c r="I41" s="36"/>
      <c r="J41" s="36"/>
      <c r="K41" s="36"/>
      <c r="L41" s="36"/>
      <c r="M41" s="36"/>
      <c r="N41" s="36"/>
      <c r="O41" s="36"/>
      <c r="P41" s="36"/>
      <c r="Q41" s="36"/>
      <c r="R41" s="36"/>
      <c r="S41" s="36"/>
      <c r="T41" s="36"/>
      <c r="U41" s="36"/>
      <c r="V41" s="36"/>
      <c r="W41" s="36"/>
      <c r="X41" s="253"/>
    </row>
    <row r="42" spans="1:24" x14ac:dyDescent="0.2">
      <c r="A42" s="253"/>
      <c r="B42" s="34"/>
      <c r="C42" s="37"/>
      <c r="D42" s="36"/>
      <c r="E42" s="36"/>
      <c r="F42" s="36"/>
      <c r="G42" s="36"/>
      <c r="H42" s="36"/>
      <c r="I42" s="36"/>
      <c r="J42" s="36"/>
      <c r="K42" s="36"/>
      <c r="L42" s="36"/>
      <c r="M42" s="36"/>
      <c r="N42" s="36"/>
      <c r="O42" s="36"/>
      <c r="P42" s="36"/>
      <c r="Q42" s="36"/>
      <c r="R42" s="36"/>
      <c r="S42" s="36"/>
      <c r="T42" s="36"/>
      <c r="U42" s="36"/>
      <c r="V42" s="36"/>
      <c r="W42" s="36"/>
      <c r="X42" s="253"/>
    </row>
    <row r="43" spans="1:24" x14ac:dyDescent="0.2">
      <c r="A43" s="253"/>
      <c r="B43" s="34"/>
      <c r="C43" s="37"/>
      <c r="D43" s="36"/>
      <c r="E43" s="36"/>
      <c r="F43" s="36"/>
      <c r="G43" s="36"/>
      <c r="H43" s="36"/>
      <c r="I43" s="36"/>
      <c r="J43" s="36"/>
      <c r="K43" s="36"/>
      <c r="L43" s="36"/>
      <c r="M43" s="36"/>
      <c r="N43" s="36"/>
      <c r="O43" s="36"/>
      <c r="P43" s="36"/>
      <c r="Q43" s="36"/>
      <c r="R43" s="36"/>
      <c r="S43" s="36"/>
      <c r="T43" s="36"/>
      <c r="U43" s="36"/>
      <c r="V43" s="36"/>
      <c r="W43" s="36"/>
      <c r="X43" s="253"/>
    </row>
    <row r="44" spans="1:24" x14ac:dyDescent="0.2">
      <c r="A44" s="253"/>
      <c r="B44" s="34"/>
      <c r="C44" s="37"/>
      <c r="D44" s="36"/>
      <c r="E44" s="36"/>
      <c r="F44" s="36"/>
      <c r="G44" s="36"/>
      <c r="H44" s="36"/>
      <c r="I44" s="36"/>
      <c r="J44" s="36"/>
      <c r="K44" s="36"/>
      <c r="L44" s="36"/>
      <c r="M44" s="36"/>
      <c r="N44" s="36"/>
      <c r="O44" s="36"/>
      <c r="P44" s="36"/>
      <c r="Q44" s="36"/>
      <c r="R44" s="36"/>
      <c r="S44" s="36"/>
      <c r="T44" s="36"/>
      <c r="U44" s="36"/>
      <c r="V44" s="36"/>
      <c r="W44" s="36"/>
      <c r="X44" s="253"/>
    </row>
    <row r="45" spans="1:24" x14ac:dyDescent="0.2">
      <c r="A45" s="253"/>
      <c r="B45" s="34"/>
      <c r="C45" s="37"/>
      <c r="D45" s="36"/>
      <c r="E45" s="36"/>
      <c r="F45" s="36"/>
      <c r="G45" s="36"/>
      <c r="H45" s="36"/>
      <c r="I45" s="36"/>
      <c r="J45" s="36"/>
      <c r="K45" s="36"/>
      <c r="L45" s="36"/>
      <c r="M45" s="36"/>
      <c r="N45" s="36"/>
      <c r="O45" s="36"/>
      <c r="P45" s="36"/>
      <c r="Q45" s="36"/>
      <c r="R45" s="36"/>
      <c r="S45" s="36"/>
      <c r="T45" s="36"/>
      <c r="U45" s="36"/>
      <c r="V45" s="36"/>
      <c r="W45" s="36"/>
      <c r="X45" s="253"/>
    </row>
    <row r="46" spans="1:24" x14ac:dyDescent="0.2">
      <c r="A46" s="253"/>
      <c r="B46" s="34"/>
      <c r="C46" s="37"/>
      <c r="D46" s="36"/>
      <c r="E46" s="36"/>
      <c r="F46" s="36"/>
      <c r="G46" s="36"/>
      <c r="H46" s="36"/>
      <c r="I46" s="36"/>
      <c r="J46" s="36"/>
      <c r="K46" s="36"/>
      <c r="L46" s="36"/>
      <c r="M46" s="36"/>
      <c r="N46" s="36"/>
      <c r="O46" s="36"/>
      <c r="P46" s="36"/>
      <c r="Q46" s="36"/>
      <c r="R46" s="36"/>
      <c r="S46" s="36"/>
      <c r="T46" s="36"/>
      <c r="U46" s="36"/>
      <c r="V46" s="36"/>
      <c r="W46" s="36"/>
      <c r="X46" s="253"/>
    </row>
    <row r="47" spans="1:24" x14ac:dyDescent="0.2">
      <c r="A47" s="253"/>
      <c r="B47" s="34"/>
      <c r="C47" s="37"/>
      <c r="D47" s="36"/>
      <c r="E47" s="36"/>
      <c r="F47" s="36"/>
      <c r="G47" s="36"/>
      <c r="H47" s="36"/>
      <c r="I47" s="36"/>
      <c r="J47" s="36"/>
      <c r="K47" s="36"/>
      <c r="L47" s="36"/>
      <c r="M47" s="36"/>
      <c r="N47" s="36"/>
      <c r="O47" s="36"/>
      <c r="P47" s="36"/>
      <c r="Q47" s="36"/>
      <c r="R47" s="36"/>
      <c r="S47" s="36"/>
      <c r="T47" s="36"/>
      <c r="U47" s="36"/>
      <c r="V47" s="36"/>
      <c r="W47" s="36"/>
      <c r="X47" s="253"/>
    </row>
    <row r="48" spans="1:24" x14ac:dyDescent="0.2">
      <c r="A48" s="253"/>
      <c r="B48" s="34"/>
      <c r="C48" s="37"/>
      <c r="D48" s="36"/>
      <c r="E48" s="36"/>
      <c r="F48" s="36"/>
      <c r="G48" s="36"/>
      <c r="H48" s="36"/>
      <c r="I48" s="36"/>
      <c r="J48" s="36"/>
      <c r="K48" s="36"/>
      <c r="L48" s="36"/>
      <c r="M48" s="36"/>
      <c r="N48" s="36"/>
      <c r="O48" s="36"/>
      <c r="P48" s="36"/>
      <c r="Q48" s="36"/>
      <c r="R48" s="36"/>
      <c r="S48" s="36"/>
      <c r="T48" s="36"/>
      <c r="U48" s="36"/>
      <c r="V48" s="36"/>
      <c r="W48" s="36"/>
      <c r="X48" s="253"/>
    </row>
    <row r="49" spans="1:24" x14ac:dyDescent="0.2">
      <c r="A49" s="253"/>
      <c r="B49" s="34"/>
      <c r="C49" s="37"/>
      <c r="D49" s="36"/>
      <c r="E49" s="36"/>
      <c r="F49" s="36"/>
      <c r="G49" s="36"/>
      <c r="H49" s="36"/>
      <c r="I49" s="36"/>
      <c r="J49" s="36"/>
      <c r="K49" s="36"/>
      <c r="L49" s="36"/>
      <c r="M49" s="36"/>
      <c r="N49" s="36"/>
      <c r="O49" s="36"/>
      <c r="P49" s="36"/>
      <c r="Q49" s="36"/>
      <c r="R49" s="36"/>
      <c r="S49" s="36"/>
      <c r="T49" s="36"/>
      <c r="U49" s="36"/>
      <c r="V49" s="36"/>
      <c r="W49" s="36"/>
      <c r="X49" s="253"/>
    </row>
    <row r="50" spans="1:24" x14ac:dyDescent="0.2">
      <c r="A50" s="253"/>
      <c r="B50" s="34"/>
      <c r="C50" s="37"/>
      <c r="D50" s="36"/>
      <c r="E50" s="36"/>
      <c r="F50" s="36"/>
      <c r="G50" s="36"/>
      <c r="H50" s="36"/>
      <c r="I50" s="36"/>
      <c r="J50" s="36"/>
      <c r="K50" s="36"/>
      <c r="L50" s="36"/>
      <c r="M50" s="36"/>
      <c r="N50" s="36"/>
      <c r="O50" s="36"/>
      <c r="P50" s="36"/>
      <c r="Q50" s="36"/>
      <c r="R50" s="36"/>
      <c r="S50" s="36"/>
      <c r="T50" s="36"/>
      <c r="U50" s="36"/>
      <c r="V50" s="36"/>
      <c r="W50" s="36"/>
      <c r="X50" s="253"/>
    </row>
    <row r="51" spans="1:24" x14ac:dyDescent="0.2">
      <c r="A51" s="253"/>
      <c r="B51" s="34"/>
      <c r="C51" s="37"/>
      <c r="D51" s="36"/>
      <c r="E51" s="36"/>
      <c r="F51" s="36"/>
      <c r="G51" s="36"/>
      <c r="H51" s="36"/>
      <c r="I51" s="36"/>
      <c r="J51" s="36"/>
      <c r="K51" s="36"/>
      <c r="L51" s="36"/>
      <c r="M51" s="36"/>
      <c r="N51" s="36"/>
      <c r="O51" s="36"/>
      <c r="P51" s="36"/>
      <c r="Q51" s="36"/>
      <c r="R51" s="36"/>
      <c r="S51" s="36"/>
      <c r="T51" s="36"/>
      <c r="U51" s="36"/>
      <c r="V51" s="36"/>
      <c r="W51" s="36"/>
      <c r="X51" s="253"/>
    </row>
    <row r="52" spans="1:24" x14ac:dyDescent="0.2">
      <c r="A52" s="253"/>
      <c r="B52" s="34"/>
      <c r="C52" s="37"/>
      <c r="D52" s="36"/>
      <c r="E52" s="36"/>
      <c r="F52" s="36"/>
      <c r="G52" s="36"/>
      <c r="H52" s="36"/>
      <c r="I52" s="36"/>
      <c r="J52" s="36"/>
      <c r="K52" s="36"/>
      <c r="L52" s="36"/>
      <c r="M52" s="36"/>
      <c r="N52" s="36"/>
      <c r="O52" s="36"/>
      <c r="P52" s="36"/>
      <c r="Q52" s="36"/>
      <c r="R52" s="36"/>
      <c r="S52" s="36"/>
      <c r="T52" s="36"/>
      <c r="U52" s="36"/>
      <c r="V52" s="36"/>
      <c r="W52" s="36"/>
      <c r="X52" s="253"/>
    </row>
    <row r="53" spans="1:24" x14ac:dyDescent="0.2">
      <c r="A53" s="253"/>
      <c r="B53" s="34"/>
      <c r="C53" s="37"/>
      <c r="D53" s="36"/>
      <c r="E53" s="36"/>
      <c r="F53" s="36"/>
      <c r="G53" s="36"/>
      <c r="H53" s="36"/>
      <c r="I53" s="36"/>
      <c r="J53" s="36"/>
      <c r="K53" s="36"/>
      <c r="L53" s="36"/>
      <c r="M53" s="36"/>
      <c r="N53" s="36"/>
      <c r="O53" s="36"/>
      <c r="P53" s="36"/>
      <c r="Q53" s="36"/>
      <c r="R53" s="36"/>
      <c r="S53" s="36"/>
      <c r="T53" s="36"/>
      <c r="U53" s="36"/>
      <c r="V53" s="36"/>
      <c r="W53" s="36"/>
      <c r="X53" s="253"/>
    </row>
    <row r="54" spans="1:24" x14ac:dyDescent="0.2">
      <c r="A54" s="253"/>
      <c r="B54" s="34"/>
      <c r="C54" s="37"/>
      <c r="D54" s="36"/>
      <c r="E54" s="36"/>
      <c r="F54" s="36"/>
      <c r="G54" s="36"/>
      <c r="H54" s="36"/>
      <c r="I54" s="36"/>
      <c r="J54" s="36"/>
      <c r="K54" s="36"/>
      <c r="L54" s="36"/>
      <c r="M54" s="36"/>
      <c r="N54" s="36"/>
      <c r="O54" s="36"/>
      <c r="P54" s="36"/>
      <c r="Q54" s="36"/>
      <c r="R54" s="36"/>
      <c r="S54" s="36"/>
      <c r="T54" s="36"/>
      <c r="U54" s="36"/>
      <c r="V54" s="36"/>
      <c r="W54" s="36"/>
      <c r="X54" s="253"/>
    </row>
    <row r="55" spans="1:24" x14ac:dyDescent="0.2">
      <c r="A55" s="253"/>
      <c r="B55" s="34"/>
      <c r="C55" s="37"/>
      <c r="D55" s="36"/>
      <c r="E55" s="36"/>
      <c r="F55" s="36"/>
      <c r="G55" s="36"/>
      <c r="H55" s="36"/>
      <c r="I55" s="36"/>
      <c r="J55" s="36"/>
      <c r="K55" s="36"/>
      <c r="L55" s="36"/>
      <c r="M55" s="36"/>
      <c r="N55" s="36"/>
      <c r="O55" s="36"/>
      <c r="P55" s="36"/>
      <c r="Q55" s="36"/>
      <c r="R55" s="36"/>
      <c r="S55" s="36"/>
      <c r="T55" s="36"/>
      <c r="U55" s="36"/>
      <c r="V55" s="36"/>
      <c r="W55" s="36"/>
      <c r="X55" s="253"/>
    </row>
    <row r="56" spans="1:24" x14ac:dyDescent="0.2">
      <c r="A56" s="253"/>
      <c r="B56" s="34"/>
      <c r="C56" s="37"/>
      <c r="D56" s="36"/>
      <c r="E56" s="36"/>
      <c r="F56" s="36"/>
      <c r="G56" s="36"/>
      <c r="H56" s="36"/>
      <c r="I56" s="36"/>
      <c r="J56" s="36"/>
      <c r="K56" s="36"/>
      <c r="L56" s="36"/>
      <c r="M56" s="36"/>
      <c r="N56" s="36"/>
      <c r="O56" s="36"/>
      <c r="P56" s="36"/>
      <c r="Q56" s="36"/>
      <c r="R56" s="36"/>
      <c r="S56" s="36"/>
      <c r="T56" s="36"/>
      <c r="U56" s="36"/>
      <c r="V56" s="36"/>
      <c r="W56" s="36"/>
      <c r="X56" s="253"/>
    </row>
    <row r="57" spans="1:24" x14ac:dyDescent="0.2">
      <c r="A57" s="253"/>
      <c r="B57" s="34"/>
      <c r="C57" s="37"/>
      <c r="D57" s="36"/>
      <c r="E57" s="36"/>
      <c r="F57" s="36"/>
      <c r="G57" s="36"/>
      <c r="H57" s="36"/>
      <c r="I57" s="36"/>
      <c r="J57" s="36"/>
      <c r="K57" s="36"/>
      <c r="L57" s="36"/>
      <c r="M57" s="36"/>
      <c r="N57" s="36"/>
      <c r="O57" s="36"/>
      <c r="P57" s="36"/>
      <c r="Q57" s="36"/>
      <c r="R57" s="36"/>
      <c r="S57" s="36"/>
      <c r="T57" s="36"/>
      <c r="U57" s="36"/>
      <c r="V57" s="36"/>
      <c r="W57" s="36"/>
      <c r="X57" s="253"/>
    </row>
    <row r="58" spans="1:24" x14ac:dyDescent="0.2">
      <c r="A58" s="253"/>
      <c r="B58" s="34"/>
      <c r="C58" s="37"/>
      <c r="D58" s="36"/>
      <c r="E58" s="36"/>
      <c r="F58" s="36"/>
      <c r="G58" s="36"/>
      <c r="H58" s="36"/>
      <c r="I58" s="36"/>
      <c r="J58" s="36"/>
      <c r="K58" s="36"/>
      <c r="L58" s="36"/>
      <c r="M58" s="36"/>
      <c r="N58" s="36"/>
      <c r="O58" s="36"/>
      <c r="P58" s="36"/>
      <c r="Q58" s="36"/>
      <c r="R58" s="36"/>
      <c r="S58" s="36"/>
      <c r="T58" s="36"/>
      <c r="U58" s="36"/>
      <c r="V58" s="36"/>
      <c r="W58" s="36"/>
      <c r="X58" s="253"/>
    </row>
    <row r="59" spans="1:24" x14ac:dyDescent="0.2">
      <c r="A59" s="253"/>
      <c r="B59" s="34"/>
      <c r="C59" s="37"/>
      <c r="D59" s="36"/>
      <c r="E59" s="36"/>
      <c r="F59" s="36"/>
      <c r="G59" s="36"/>
      <c r="H59" s="36"/>
      <c r="I59" s="36"/>
      <c r="J59" s="36"/>
      <c r="K59" s="36"/>
      <c r="L59" s="36"/>
      <c r="M59" s="36"/>
      <c r="N59" s="36"/>
      <c r="O59" s="36"/>
      <c r="P59" s="36"/>
      <c r="Q59" s="36"/>
      <c r="R59" s="36"/>
      <c r="S59" s="36"/>
      <c r="T59" s="36"/>
      <c r="U59" s="36"/>
      <c r="V59" s="36"/>
      <c r="W59" s="36"/>
      <c r="X59" s="253"/>
    </row>
    <row r="60" spans="1:24" x14ac:dyDescent="0.2">
      <c r="A60" s="253"/>
      <c r="B60" s="34"/>
      <c r="C60" s="37"/>
      <c r="D60" s="36"/>
      <c r="E60" s="36"/>
      <c r="F60" s="36"/>
      <c r="G60" s="36"/>
      <c r="H60" s="36"/>
      <c r="I60" s="36"/>
      <c r="J60" s="36"/>
      <c r="K60" s="36"/>
      <c r="L60" s="36"/>
      <c r="M60" s="36"/>
      <c r="N60" s="36"/>
      <c r="O60" s="36"/>
      <c r="P60" s="36"/>
      <c r="Q60" s="36"/>
      <c r="R60" s="36"/>
      <c r="S60" s="36"/>
      <c r="T60" s="36"/>
      <c r="U60" s="36"/>
      <c r="V60" s="36"/>
      <c r="W60" s="36"/>
      <c r="X60" s="253"/>
    </row>
    <row r="61" spans="1:24" x14ac:dyDescent="0.2">
      <c r="A61" s="253"/>
      <c r="B61" s="34"/>
      <c r="C61" s="46"/>
      <c r="D61" s="36"/>
      <c r="E61" s="36"/>
      <c r="F61" s="36"/>
      <c r="G61" s="36"/>
      <c r="H61" s="36"/>
      <c r="I61" s="36"/>
      <c r="J61" s="36"/>
      <c r="K61" s="36"/>
      <c r="L61" s="36"/>
      <c r="M61" s="36"/>
      <c r="N61" s="36"/>
      <c r="O61" s="36"/>
      <c r="P61" s="36"/>
      <c r="Q61" s="36"/>
      <c r="R61" s="36"/>
      <c r="S61" s="36"/>
      <c r="T61" s="36"/>
      <c r="U61" s="36"/>
      <c r="V61" s="36"/>
      <c r="W61" s="36"/>
      <c r="X61" s="253"/>
    </row>
    <row r="62" spans="1:24" x14ac:dyDescent="0.2">
      <c r="A62" s="253"/>
      <c r="B62" s="34"/>
      <c r="C62" s="47"/>
      <c r="D62" s="42"/>
      <c r="E62" s="42"/>
      <c r="F62" s="42"/>
      <c r="G62" s="42"/>
      <c r="H62" s="42"/>
      <c r="I62" s="42"/>
      <c r="J62" s="42"/>
      <c r="K62" s="42"/>
      <c r="L62" s="42"/>
      <c r="M62" s="42"/>
      <c r="N62" s="42"/>
      <c r="O62" s="42"/>
      <c r="P62" s="42"/>
      <c r="Q62" s="42"/>
      <c r="R62" s="42"/>
      <c r="S62" s="42"/>
      <c r="T62" s="42"/>
      <c r="U62" s="42"/>
      <c r="V62" s="42"/>
      <c r="W62" s="42"/>
      <c r="X62" s="253"/>
    </row>
    <row r="63" spans="1:24" x14ac:dyDescent="0.2">
      <c r="A63" s="253"/>
      <c r="B63" s="34"/>
      <c r="C63" s="47"/>
      <c r="D63" s="42"/>
      <c r="E63" s="42"/>
      <c r="F63" s="42"/>
      <c r="G63" s="42"/>
      <c r="H63" s="42"/>
      <c r="I63" s="42"/>
      <c r="J63" s="42"/>
      <c r="K63" s="42"/>
      <c r="L63" s="42"/>
      <c r="M63" s="42"/>
      <c r="N63" s="42"/>
      <c r="O63" s="42"/>
      <c r="P63" s="42"/>
      <c r="Q63" s="42"/>
      <c r="R63" s="42"/>
      <c r="S63" s="42"/>
      <c r="T63" s="42"/>
      <c r="U63" s="42"/>
      <c r="V63" s="42"/>
      <c r="W63" s="42"/>
      <c r="X63" s="253"/>
    </row>
    <row r="64" spans="1:24" x14ac:dyDescent="0.2">
      <c r="A64" s="253"/>
      <c r="B64" s="34"/>
      <c r="C64" s="47"/>
      <c r="D64" s="42"/>
      <c r="E64" s="42"/>
      <c r="F64" s="42"/>
      <c r="G64" s="42"/>
      <c r="H64" s="42"/>
      <c r="I64" s="42"/>
      <c r="J64" s="42"/>
      <c r="K64" s="42"/>
      <c r="L64" s="42"/>
      <c r="M64" s="42"/>
      <c r="N64" s="42"/>
      <c r="O64" s="42"/>
      <c r="P64" s="42"/>
      <c r="Q64" s="42"/>
      <c r="R64" s="42"/>
      <c r="S64" s="42"/>
      <c r="T64" s="42"/>
      <c r="U64" s="42"/>
      <c r="V64" s="42"/>
      <c r="W64" s="42"/>
      <c r="X64" s="253"/>
    </row>
    <row r="65" spans="1:24" x14ac:dyDescent="0.2">
      <c r="A65" s="253"/>
      <c r="B65" s="34"/>
      <c r="C65" s="47"/>
      <c r="D65" s="42"/>
      <c r="E65" s="42"/>
      <c r="F65" s="42"/>
      <c r="G65" s="42"/>
      <c r="H65" s="42"/>
      <c r="I65" s="42"/>
      <c r="J65" s="42"/>
      <c r="K65" s="42"/>
      <c r="L65" s="42"/>
      <c r="M65" s="42"/>
      <c r="N65" s="42"/>
      <c r="O65" s="42"/>
      <c r="P65" s="42"/>
      <c r="Q65" s="42"/>
      <c r="R65" s="42"/>
      <c r="S65" s="42"/>
      <c r="T65" s="42"/>
      <c r="U65" s="42"/>
      <c r="V65" s="42"/>
      <c r="W65" s="42"/>
      <c r="X65" s="253"/>
    </row>
    <row r="66" spans="1:24" x14ac:dyDescent="0.2">
      <c r="A66" s="253"/>
      <c r="B66" s="34"/>
      <c r="C66" s="47"/>
      <c r="D66" s="42"/>
      <c r="E66" s="42"/>
      <c r="F66" s="42"/>
      <c r="G66" s="42"/>
      <c r="H66" s="42"/>
      <c r="I66" s="42"/>
      <c r="J66" s="42"/>
      <c r="K66" s="42"/>
      <c r="L66" s="42"/>
      <c r="M66" s="42"/>
      <c r="N66" s="42"/>
      <c r="O66" s="42"/>
      <c r="P66" s="42"/>
      <c r="Q66" s="42"/>
      <c r="R66" s="42"/>
      <c r="S66" s="42"/>
      <c r="T66" s="42"/>
      <c r="U66" s="42"/>
      <c r="V66" s="42"/>
      <c r="W66" s="42"/>
      <c r="X66" s="253"/>
    </row>
    <row r="67" spans="1:24" x14ac:dyDescent="0.2">
      <c r="A67" s="253"/>
      <c r="B67" s="34"/>
      <c r="C67" s="47"/>
      <c r="D67" s="42"/>
      <c r="E67" s="42"/>
      <c r="F67" s="42"/>
      <c r="G67" s="42"/>
      <c r="H67" s="42"/>
      <c r="I67" s="42"/>
      <c r="J67" s="42"/>
      <c r="K67" s="42"/>
      <c r="L67" s="42"/>
      <c r="M67" s="42"/>
      <c r="N67" s="42"/>
      <c r="O67" s="42"/>
      <c r="P67" s="42"/>
      <c r="Q67" s="42"/>
      <c r="R67" s="42"/>
      <c r="S67" s="42"/>
      <c r="T67" s="42"/>
      <c r="U67" s="42"/>
      <c r="V67" s="42"/>
      <c r="W67" s="42"/>
      <c r="X67" s="253"/>
    </row>
    <row r="68" spans="1:24" x14ac:dyDescent="0.2">
      <c r="A68" s="253"/>
      <c r="B68" s="34"/>
      <c r="C68" s="47"/>
      <c r="D68" s="42"/>
      <c r="E68" s="42"/>
      <c r="F68" s="42"/>
      <c r="G68" s="42"/>
      <c r="H68" s="42"/>
      <c r="I68" s="42"/>
      <c r="J68" s="42"/>
      <c r="K68" s="42"/>
      <c r="L68" s="42"/>
      <c r="M68" s="42"/>
      <c r="N68" s="42"/>
      <c r="O68" s="42"/>
      <c r="P68" s="42"/>
      <c r="Q68" s="42"/>
      <c r="R68" s="42"/>
      <c r="S68" s="42"/>
      <c r="T68" s="42"/>
      <c r="U68" s="42"/>
      <c r="V68" s="42"/>
      <c r="W68" s="42"/>
      <c r="X68" s="253"/>
    </row>
    <row r="69" spans="1:24" x14ac:dyDescent="0.2">
      <c r="A69" s="253"/>
      <c r="B69" s="34"/>
      <c r="C69" s="47"/>
      <c r="D69" s="42"/>
      <c r="E69" s="42"/>
      <c r="F69" s="42"/>
      <c r="G69" s="42"/>
      <c r="H69" s="42"/>
      <c r="I69" s="42"/>
      <c r="J69" s="42"/>
      <c r="K69" s="42"/>
      <c r="L69" s="42"/>
      <c r="M69" s="42"/>
      <c r="N69" s="42"/>
      <c r="O69" s="42"/>
      <c r="P69" s="42"/>
      <c r="Q69" s="42"/>
      <c r="R69" s="42"/>
      <c r="S69" s="42"/>
      <c r="T69" s="42"/>
      <c r="U69" s="42"/>
      <c r="V69" s="42"/>
      <c r="W69" s="42"/>
      <c r="X69" s="253"/>
    </row>
    <row r="70" spans="1:24" x14ac:dyDescent="0.2">
      <c r="A70" s="253"/>
      <c r="B70" s="34"/>
      <c r="C70" s="47"/>
      <c r="D70" s="42"/>
      <c r="E70" s="42"/>
      <c r="F70" s="42"/>
      <c r="G70" s="42"/>
      <c r="H70" s="42"/>
      <c r="I70" s="42"/>
      <c r="J70" s="42"/>
      <c r="K70" s="42"/>
      <c r="L70" s="42"/>
      <c r="M70" s="42"/>
      <c r="N70" s="42"/>
      <c r="O70" s="42"/>
      <c r="P70" s="42"/>
      <c r="Q70" s="42"/>
      <c r="R70" s="42"/>
      <c r="S70" s="42"/>
      <c r="T70" s="42"/>
      <c r="U70" s="42"/>
      <c r="V70" s="42"/>
      <c r="W70" s="42"/>
      <c r="X70" s="253"/>
    </row>
    <row r="71" spans="1:24" x14ac:dyDescent="0.2">
      <c r="A71" s="253"/>
      <c r="B71" s="34"/>
      <c r="C71" s="47"/>
      <c r="D71" s="42"/>
      <c r="E71" s="42"/>
      <c r="F71" s="42"/>
      <c r="G71" s="42"/>
      <c r="H71" s="42"/>
      <c r="I71" s="42"/>
      <c r="J71" s="42"/>
      <c r="K71" s="42"/>
      <c r="L71" s="42"/>
      <c r="M71" s="42"/>
      <c r="N71" s="42"/>
      <c r="O71" s="42"/>
      <c r="P71" s="42"/>
      <c r="Q71" s="42"/>
      <c r="R71" s="42"/>
      <c r="S71" s="42"/>
      <c r="T71" s="42"/>
      <c r="U71" s="42"/>
      <c r="V71" s="42"/>
      <c r="W71" s="42"/>
      <c r="X71" s="253"/>
    </row>
    <row r="72" spans="1:24" x14ac:dyDescent="0.2">
      <c r="A72" s="253"/>
      <c r="B72" s="34"/>
      <c r="C72" s="47"/>
      <c r="D72" s="42"/>
      <c r="E72" s="42"/>
      <c r="F72" s="42"/>
      <c r="G72" s="42"/>
      <c r="H72" s="42"/>
      <c r="I72" s="42"/>
      <c r="J72" s="42"/>
      <c r="K72" s="42"/>
      <c r="L72" s="42"/>
      <c r="M72" s="42"/>
      <c r="N72" s="42"/>
      <c r="O72" s="42"/>
      <c r="P72" s="42"/>
      <c r="Q72" s="42"/>
      <c r="R72" s="42"/>
      <c r="S72" s="42"/>
      <c r="T72" s="42"/>
      <c r="U72" s="42"/>
      <c r="V72" s="42"/>
      <c r="W72" s="42"/>
      <c r="X72" s="253"/>
    </row>
    <row r="73" spans="1:24" x14ac:dyDescent="0.2">
      <c r="A73" s="253"/>
      <c r="B73" s="34"/>
      <c r="C73" s="47"/>
      <c r="D73" s="42"/>
      <c r="E73" s="42"/>
      <c r="F73" s="42"/>
      <c r="G73" s="42"/>
      <c r="H73" s="42"/>
      <c r="I73" s="42"/>
      <c r="J73" s="42"/>
      <c r="K73" s="42"/>
      <c r="L73" s="42"/>
      <c r="M73" s="42"/>
      <c r="N73" s="42"/>
      <c r="O73" s="42"/>
      <c r="P73" s="42"/>
      <c r="Q73" s="42"/>
      <c r="R73" s="42"/>
      <c r="S73" s="42"/>
      <c r="T73" s="42"/>
      <c r="U73" s="42"/>
      <c r="V73" s="42"/>
      <c r="W73" s="42"/>
      <c r="X73" s="253"/>
    </row>
    <row r="74" spans="1:24" x14ac:dyDescent="0.2">
      <c r="A74" s="253"/>
      <c r="B74" s="34"/>
      <c r="C74" s="47"/>
      <c r="D74" s="42"/>
      <c r="E74" s="42"/>
      <c r="F74" s="42"/>
      <c r="G74" s="42"/>
      <c r="H74" s="42"/>
      <c r="I74" s="42"/>
      <c r="J74" s="42"/>
      <c r="K74" s="42"/>
      <c r="L74" s="42"/>
      <c r="M74" s="42"/>
      <c r="N74" s="42"/>
      <c r="O74" s="42"/>
      <c r="P74" s="42"/>
      <c r="Q74" s="42"/>
      <c r="R74" s="42"/>
      <c r="S74" s="42"/>
      <c r="T74" s="42"/>
      <c r="U74" s="42"/>
      <c r="V74" s="42"/>
      <c r="W74" s="42"/>
      <c r="X74" s="253"/>
    </row>
    <row r="75" spans="1:24" x14ac:dyDescent="0.2">
      <c r="A75" s="253"/>
      <c r="B75" s="34"/>
      <c r="C75" s="47"/>
      <c r="D75" s="42"/>
      <c r="E75" s="42"/>
      <c r="F75" s="42"/>
      <c r="G75" s="42"/>
      <c r="H75" s="42"/>
      <c r="I75" s="42"/>
      <c r="J75" s="42"/>
      <c r="K75" s="42"/>
      <c r="L75" s="42"/>
      <c r="M75" s="42"/>
      <c r="N75" s="42"/>
      <c r="O75" s="42"/>
      <c r="P75" s="42"/>
      <c r="Q75" s="42"/>
      <c r="R75" s="42"/>
      <c r="S75" s="42"/>
      <c r="T75" s="42"/>
      <c r="U75" s="42"/>
      <c r="V75" s="42"/>
      <c r="W75" s="42"/>
      <c r="X75" s="253"/>
    </row>
    <row r="76" spans="1:24" x14ac:dyDescent="0.2">
      <c r="A76" s="253"/>
      <c r="B76" s="34"/>
      <c r="C76" s="47"/>
      <c r="D76" s="42"/>
      <c r="E76" s="42"/>
      <c r="F76" s="42"/>
      <c r="G76" s="42"/>
      <c r="H76" s="42"/>
      <c r="I76" s="42"/>
      <c r="J76" s="42"/>
      <c r="K76" s="42"/>
      <c r="L76" s="42"/>
      <c r="M76" s="42"/>
      <c r="N76" s="42"/>
      <c r="O76" s="42"/>
      <c r="P76" s="42"/>
      <c r="Q76" s="42"/>
      <c r="R76" s="42"/>
      <c r="S76" s="42"/>
      <c r="T76" s="42"/>
      <c r="U76" s="42"/>
      <c r="V76" s="42"/>
      <c r="W76" s="42"/>
      <c r="X76" s="253"/>
    </row>
    <row r="77" spans="1:24" x14ac:dyDescent="0.2">
      <c r="A77" s="253"/>
      <c r="B77" s="34"/>
      <c r="C77" s="47"/>
      <c r="D77" s="42"/>
      <c r="E77" s="42"/>
      <c r="F77" s="42"/>
      <c r="G77" s="42"/>
      <c r="H77" s="42"/>
      <c r="I77" s="42"/>
      <c r="J77" s="42"/>
      <c r="K77" s="42"/>
      <c r="L77" s="42"/>
      <c r="M77" s="42"/>
      <c r="N77" s="42"/>
      <c r="O77" s="42"/>
      <c r="P77" s="42"/>
      <c r="Q77" s="42"/>
      <c r="R77" s="42"/>
      <c r="S77" s="42"/>
      <c r="T77" s="42"/>
      <c r="U77" s="42"/>
      <c r="V77" s="42"/>
      <c r="W77" s="42"/>
      <c r="X77" s="253"/>
    </row>
    <row r="78" spans="1:24" x14ac:dyDescent="0.2">
      <c r="A78" s="253"/>
      <c r="B78" s="34"/>
      <c r="C78" s="47"/>
      <c r="D78" s="42"/>
      <c r="E78" s="42"/>
      <c r="F78" s="42"/>
      <c r="G78" s="42"/>
      <c r="H78" s="42"/>
      <c r="I78" s="42"/>
      <c r="J78" s="42"/>
      <c r="K78" s="42"/>
      <c r="L78" s="42"/>
      <c r="M78" s="42"/>
      <c r="N78" s="42"/>
      <c r="O78" s="42"/>
      <c r="P78" s="42"/>
      <c r="Q78" s="42"/>
      <c r="R78" s="42"/>
      <c r="S78" s="42"/>
      <c r="T78" s="42"/>
      <c r="U78" s="42"/>
      <c r="V78" s="42"/>
      <c r="W78" s="42"/>
      <c r="X78" s="253"/>
    </row>
    <row r="79" spans="1:24" x14ac:dyDescent="0.2">
      <c r="A79" s="253"/>
      <c r="B79" s="34"/>
      <c r="C79" s="47"/>
      <c r="D79" s="42"/>
      <c r="E79" s="42"/>
      <c r="F79" s="42"/>
      <c r="G79" s="42"/>
      <c r="H79" s="42"/>
      <c r="I79" s="42"/>
      <c r="J79" s="42"/>
      <c r="K79" s="42"/>
      <c r="L79" s="42"/>
      <c r="M79" s="42"/>
      <c r="N79" s="42"/>
      <c r="O79" s="42"/>
      <c r="P79" s="42"/>
      <c r="Q79" s="42"/>
      <c r="R79" s="42"/>
      <c r="S79" s="42"/>
      <c r="T79" s="42"/>
      <c r="U79" s="42"/>
      <c r="V79" s="42"/>
      <c r="W79" s="42"/>
      <c r="X79" s="253"/>
    </row>
    <row r="80" spans="1:24" x14ac:dyDescent="0.2">
      <c r="A80" s="253"/>
      <c r="B80" s="34"/>
      <c r="C80" s="47"/>
      <c r="D80" s="42"/>
      <c r="E80" s="42"/>
      <c r="F80" s="42"/>
      <c r="G80" s="42"/>
      <c r="H80" s="42"/>
      <c r="I80" s="42"/>
      <c r="J80" s="42"/>
      <c r="K80" s="42"/>
      <c r="L80" s="42"/>
      <c r="M80" s="42"/>
      <c r="N80" s="42"/>
      <c r="O80" s="42"/>
      <c r="P80" s="42"/>
      <c r="Q80" s="42"/>
      <c r="R80" s="42"/>
      <c r="S80" s="42"/>
      <c r="T80" s="42"/>
      <c r="U80" s="42"/>
      <c r="V80" s="42"/>
      <c r="W80" s="42"/>
      <c r="X80" s="253"/>
    </row>
    <row r="81" spans="1:24" x14ac:dyDescent="0.2">
      <c r="A81" s="253"/>
      <c r="B81" s="34"/>
      <c r="C81" s="47"/>
      <c r="D81" s="42"/>
      <c r="E81" s="42"/>
      <c r="F81" s="42"/>
      <c r="G81" s="42"/>
      <c r="H81" s="42"/>
      <c r="I81" s="42"/>
      <c r="J81" s="42"/>
      <c r="K81" s="42"/>
      <c r="L81" s="42"/>
      <c r="M81" s="42"/>
      <c r="N81" s="42"/>
      <c r="O81" s="42"/>
      <c r="P81" s="42"/>
      <c r="Q81" s="42"/>
      <c r="R81" s="42"/>
      <c r="S81" s="42"/>
      <c r="T81" s="42"/>
      <c r="U81" s="42"/>
      <c r="V81" s="42"/>
      <c r="W81" s="42"/>
      <c r="X81" s="253"/>
    </row>
    <row r="82" spans="1:24" x14ac:dyDescent="0.2">
      <c r="A82" s="253"/>
      <c r="B82" s="34"/>
      <c r="C82" s="47"/>
      <c r="D82" s="42"/>
      <c r="E82" s="42"/>
      <c r="F82" s="42"/>
      <c r="G82" s="42"/>
      <c r="H82" s="42"/>
      <c r="I82" s="42"/>
      <c r="J82" s="42"/>
      <c r="K82" s="42"/>
      <c r="L82" s="42"/>
      <c r="M82" s="42"/>
      <c r="N82" s="42"/>
      <c r="O82" s="42"/>
      <c r="P82" s="42"/>
      <c r="Q82" s="42"/>
      <c r="R82" s="42"/>
      <c r="S82" s="42"/>
      <c r="T82" s="42"/>
      <c r="U82" s="42"/>
      <c r="V82" s="42"/>
      <c r="W82" s="42"/>
      <c r="X82" s="253"/>
    </row>
    <row r="83" spans="1:24" x14ac:dyDescent="0.2">
      <c r="A83" s="253"/>
      <c r="B83" s="34"/>
      <c r="C83" s="47"/>
      <c r="D83" s="42"/>
      <c r="E83" s="42"/>
      <c r="F83" s="42"/>
      <c r="G83" s="42"/>
      <c r="H83" s="42"/>
      <c r="I83" s="42"/>
      <c r="J83" s="42"/>
      <c r="K83" s="42"/>
      <c r="L83" s="42"/>
      <c r="M83" s="42"/>
      <c r="N83" s="42"/>
      <c r="O83" s="42"/>
      <c r="P83" s="42"/>
      <c r="Q83" s="42"/>
      <c r="R83" s="42"/>
      <c r="S83" s="42"/>
      <c r="T83" s="42"/>
      <c r="U83" s="42"/>
      <c r="V83" s="42"/>
      <c r="W83" s="42"/>
      <c r="X83" s="253"/>
    </row>
    <row r="84" spans="1:24" x14ac:dyDescent="0.2">
      <c r="A84" s="253"/>
      <c r="B84" s="34"/>
      <c r="C84" s="47"/>
      <c r="D84" s="42"/>
      <c r="E84" s="42"/>
      <c r="F84" s="42"/>
      <c r="G84" s="42"/>
      <c r="H84" s="42"/>
      <c r="I84" s="42"/>
      <c r="J84" s="42"/>
      <c r="K84" s="42"/>
      <c r="L84" s="42"/>
      <c r="M84" s="42"/>
      <c r="N84" s="42"/>
      <c r="O84" s="42"/>
      <c r="P84" s="42"/>
      <c r="Q84" s="42"/>
      <c r="R84" s="42"/>
      <c r="S84" s="42"/>
      <c r="T84" s="42"/>
      <c r="U84" s="42"/>
      <c r="V84" s="42"/>
      <c r="W84" s="42"/>
      <c r="X84" s="253"/>
    </row>
    <row r="85" spans="1:24" x14ac:dyDescent="0.2">
      <c r="A85" s="253"/>
      <c r="B85" s="34"/>
      <c r="C85" s="47"/>
      <c r="D85" s="42"/>
      <c r="E85" s="42"/>
      <c r="F85" s="42"/>
      <c r="G85" s="42"/>
      <c r="H85" s="42"/>
      <c r="I85" s="42"/>
      <c r="J85" s="42"/>
      <c r="K85" s="42"/>
      <c r="L85" s="42"/>
      <c r="M85" s="42"/>
      <c r="N85" s="42"/>
      <c r="O85" s="42"/>
      <c r="P85" s="42"/>
      <c r="Q85" s="42"/>
      <c r="R85" s="42"/>
      <c r="S85" s="42"/>
      <c r="T85" s="42"/>
      <c r="U85" s="42"/>
      <c r="V85" s="42"/>
      <c r="W85" s="42"/>
      <c r="X85" s="253"/>
    </row>
    <row r="86" spans="1:24" x14ac:dyDescent="0.2">
      <c r="A86" s="253"/>
      <c r="B86" s="34"/>
      <c r="C86" s="47"/>
      <c r="D86" s="42"/>
      <c r="E86" s="42"/>
      <c r="F86" s="42"/>
      <c r="G86" s="42"/>
      <c r="H86" s="42"/>
      <c r="I86" s="42"/>
      <c r="J86" s="42"/>
      <c r="K86" s="42"/>
      <c r="L86" s="42"/>
      <c r="M86" s="42"/>
      <c r="N86" s="42"/>
      <c r="O86" s="42"/>
      <c r="P86" s="42"/>
      <c r="Q86" s="42"/>
      <c r="R86" s="42"/>
      <c r="S86" s="42"/>
      <c r="T86" s="42"/>
      <c r="U86" s="42"/>
      <c r="V86" s="42"/>
      <c r="W86" s="42"/>
      <c r="X86" s="253"/>
    </row>
    <row r="87" spans="1:24" x14ac:dyDescent="0.2">
      <c r="A87" s="253"/>
      <c r="B87" s="34"/>
      <c r="C87" s="47"/>
      <c r="D87" s="42"/>
      <c r="E87" s="42"/>
      <c r="F87" s="42"/>
      <c r="G87" s="42"/>
      <c r="H87" s="42"/>
      <c r="I87" s="42"/>
      <c r="J87" s="42"/>
      <c r="K87" s="42"/>
      <c r="L87" s="42"/>
      <c r="M87" s="42"/>
      <c r="N87" s="42"/>
      <c r="O87" s="42"/>
      <c r="P87" s="42"/>
      <c r="Q87" s="42"/>
      <c r="R87" s="42"/>
      <c r="S87" s="42"/>
      <c r="T87" s="42"/>
      <c r="U87" s="42"/>
      <c r="V87" s="42"/>
      <c r="W87" s="42"/>
      <c r="X87" s="253"/>
    </row>
    <row r="88" spans="1:24" x14ac:dyDescent="0.2">
      <c r="A88" s="253"/>
      <c r="B88" s="34"/>
      <c r="C88" s="47"/>
      <c r="D88" s="42"/>
      <c r="E88" s="42"/>
      <c r="F88" s="42"/>
      <c r="G88" s="42"/>
      <c r="H88" s="42"/>
      <c r="I88" s="42"/>
      <c r="J88" s="42"/>
      <c r="K88" s="42"/>
      <c r="L88" s="42"/>
      <c r="M88" s="42"/>
      <c r="N88" s="42"/>
      <c r="O88" s="42"/>
      <c r="P88" s="42"/>
      <c r="Q88" s="42"/>
      <c r="R88" s="42"/>
      <c r="S88" s="42"/>
      <c r="T88" s="42"/>
      <c r="U88" s="42"/>
      <c r="V88" s="42"/>
      <c r="W88" s="42"/>
      <c r="X88" s="253"/>
    </row>
    <row r="89" spans="1:24" x14ac:dyDescent="0.2">
      <c r="A89" s="253"/>
      <c r="B89" s="34"/>
      <c r="C89" s="47"/>
      <c r="D89" s="42"/>
      <c r="E89" s="42"/>
      <c r="F89" s="42"/>
      <c r="G89" s="42"/>
      <c r="H89" s="42"/>
      <c r="I89" s="42"/>
      <c r="J89" s="42"/>
      <c r="K89" s="42"/>
      <c r="L89" s="42"/>
      <c r="M89" s="42"/>
      <c r="N89" s="42"/>
      <c r="O89" s="42"/>
      <c r="P89" s="42"/>
      <c r="Q89" s="42"/>
      <c r="R89" s="42"/>
      <c r="S89" s="42"/>
      <c r="T89" s="42"/>
      <c r="U89" s="42"/>
      <c r="V89" s="42"/>
      <c r="W89" s="42"/>
      <c r="X89" s="253"/>
    </row>
    <row r="90" spans="1:24" x14ac:dyDescent="0.2">
      <c r="A90" s="253"/>
      <c r="B90" s="34"/>
      <c r="C90" s="47"/>
      <c r="D90" s="42"/>
      <c r="E90" s="42"/>
      <c r="F90" s="42"/>
      <c r="G90" s="42"/>
      <c r="H90" s="42"/>
      <c r="I90" s="42"/>
      <c r="J90" s="42"/>
      <c r="K90" s="42"/>
      <c r="L90" s="42"/>
      <c r="M90" s="42"/>
      <c r="N90" s="42"/>
      <c r="O90" s="42"/>
      <c r="P90" s="42"/>
      <c r="Q90" s="42"/>
      <c r="R90" s="42"/>
      <c r="S90" s="42"/>
      <c r="T90" s="42"/>
      <c r="U90" s="42"/>
      <c r="V90" s="42"/>
      <c r="W90" s="42"/>
      <c r="X90" s="253"/>
    </row>
    <row r="91" spans="1:24" x14ac:dyDescent="0.2">
      <c r="A91" s="253"/>
      <c r="B91" s="34"/>
      <c r="C91" s="47"/>
      <c r="D91" s="42"/>
      <c r="E91" s="42"/>
      <c r="F91" s="42"/>
      <c r="G91" s="42"/>
      <c r="H91" s="42"/>
      <c r="I91" s="42"/>
      <c r="J91" s="42"/>
      <c r="K91" s="42"/>
      <c r="L91" s="42"/>
      <c r="M91" s="42"/>
      <c r="N91" s="42"/>
      <c r="O91" s="42"/>
      <c r="P91" s="42"/>
      <c r="Q91" s="42"/>
      <c r="R91" s="42"/>
      <c r="S91" s="42"/>
      <c r="T91" s="42"/>
      <c r="U91" s="42"/>
      <c r="V91" s="42"/>
      <c r="W91" s="42"/>
      <c r="X91" s="253"/>
    </row>
    <row r="92" spans="1:24" x14ac:dyDescent="0.2">
      <c r="A92" s="253"/>
      <c r="B92" s="34"/>
      <c r="C92" s="47"/>
      <c r="D92" s="42"/>
      <c r="E92" s="42"/>
      <c r="F92" s="42"/>
      <c r="G92" s="42"/>
      <c r="H92" s="42"/>
      <c r="I92" s="42"/>
      <c r="J92" s="42"/>
      <c r="K92" s="42"/>
      <c r="L92" s="42"/>
      <c r="M92" s="42"/>
      <c r="N92" s="42"/>
      <c r="O92" s="42"/>
      <c r="P92" s="42"/>
      <c r="Q92" s="42"/>
      <c r="R92" s="42"/>
      <c r="S92" s="42"/>
      <c r="T92" s="42"/>
      <c r="U92" s="42"/>
      <c r="V92" s="42"/>
      <c r="W92" s="42"/>
      <c r="X92" s="253"/>
    </row>
    <row r="93" spans="1:24" x14ac:dyDescent="0.2">
      <c r="A93" s="253"/>
      <c r="B93" s="34"/>
      <c r="C93" s="47"/>
      <c r="D93" s="42"/>
      <c r="E93" s="42"/>
      <c r="F93" s="42"/>
      <c r="G93" s="42"/>
      <c r="H93" s="42"/>
      <c r="I93" s="42"/>
      <c r="J93" s="42"/>
      <c r="K93" s="42"/>
      <c r="L93" s="42"/>
      <c r="M93" s="42"/>
      <c r="N93" s="42"/>
      <c r="O93" s="42"/>
      <c r="P93" s="42"/>
      <c r="Q93" s="42"/>
      <c r="R93" s="42"/>
      <c r="S93" s="42"/>
      <c r="T93" s="42"/>
      <c r="U93" s="42"/>
      <c r="V93" s="42"/>
      <c r="W93" s="42"/>
      <c r="X93" s="253"/>
    </row>
    <row r="94" spans="1:24" x14ac:dyDescent="0.2">
      <c r="A94" s="253"/>
      <c r="B94" s="34"/>
      <c r="C94" s="47"/>
      <c r="D94" s="42"/>
      <c r="E94" s="42"/>
      <c r="F94" s="42"/>
      <c r="G94" s="42"/>
      <c r="H94" s="42"/>
      <c r="I94" s="42"/>
      <c r="J94" s="42"/>
      <c r="K94" s="42"/>
      <c r="L94" s="42"/>
      <c r="M94" s="42"/>
      <c r="N94" s="42"/>
      <c r="O94" s="42"/>
      <c r="P94" s="42"/>
      <c r="Q94" s="42"/>
      <c r="R94" s="42"/>
      <c r="S94" s="42"/>
      <c r="T94" s="42"/>
      <c r="U94" s="42"/>
      <c r="V94" s="42"/>
      <c r="W94" s="42"/>
      <c r="X94" s="253"/>
    </row>
    <row r="95" spans="1:24" x14ac:dyDescent="0.2">
      <c r="A95" s="253"/>
      <c r="B95" s="34"/>
      <c r="C95" s="47"/>
      <c r="D95" s="42"/>
      <c r="E95" s="42"/>
      <c r="F95" s="42"/>
      <c r="G95" s="42"/>
      <c r="H95" s="42"/>
      <c r="I95" s="42"/>
      <c r="J95" s="42"/>
      <c r="K95" s="42"/>
      <c r="L95" s="42"/>
      <c r="M95" s="42"/>
      <c r="N95" s="42"/>
      <c r="O95" s="42"/>
      <c r="P95" s="42"/>
      <c r="Q95" s="42"/>
      <c r="R95" s="42"/>
      <c r="S95" s="42"/>
      <c r="T95" s="42"/>
      <c r="U95" s="42"/>
      <c r="V95" s="42"/>
      <c r="W95" s="42"/>
      <c r="X95" s="253"/>
    </row>
    <row r="96" spans="1:24" x14ac:dyDescent="0.2">
      <c r="A96" s="253"/>
      <c r="B96" s="34"/>
      <c r="C96" s="47"/>
      <c r="D96" s="42"/>
      <c r="E96" s="42"/>
      <c r="F96" s="42"/>
      <c r="G96" s="42"/>
      <c r="H96" s="42"/>
      <c r="I96" s="42"/>
      <c r="J96" s="42"/>
      <c r="K96" s="42"/>
      <c r="L96" s="42"/>
      <c r="M96" s="42"/>
      <c r="N96" s="42"/>
      <c r="O96" s="42"/>
      <c r="P96" s="42"/>
      <c r="Q96" s="42"/>
      <c r="R96" s="42"/>
      <c r="S96" s="42"/>
      <c r="T96" s="42"/>
      <c r="U96" s="42"/>
      <c r="V96" s="42"/>
      <c r="W96" s="42"/>
      <c r="X96" s="253"/>
    </row>
    <row r="97" spans="1:24" x14ac:dyDescent="0.2">
      <c r="A97" s="253"/>
      <c r="B97" s="34"/>
      <c r="C97" s="47"/>
      <c r="D97" s="42"/>
      <c r="E97" s="42"/>
      <c r="F97" s="42"/>
      <c r="G97" s="42"/>
      <c r="H97" s="42"/>
      <c r="I97" s="42"/>
      <c r="J97" s="42"/>
      <c r="K97" s="42"/>
      <c r="L97" s="42"/>
      <c r="M97" s="42"/>
      <c r="N97" s="42"/>
      <c r="O97" s="42"/>
      <c r="P97" s="42"/>
      <c r="Q97" s="42"/>
      <c r="R97" s="42"/>
      <c r="S97" s="42"/>
      <c r="T97" s="42"/>
      <c r="U97" s="42"/>
      <c r="V97" s="42"/>
      <c r="W97" s="42"/>
      <c r="X97" s="253"/>
    </row>
    <row r="98" spans="1:24" x14ac:dyDescent="0.2">
      <c r="A98" s="253"/>
      <c r="B98" s="34"/>
      <c r="C98" s="47"/>
      <c r="D98" s="42"/>
      <c r="E98" s="42"/>
      <c r="F98" s="42"/>
      <c r="G98" s="42"/>
      <c r="H98" s="42"/>
      <c r="I98" s="42"/>
      <c r="J98" s="42"/>
      <c r="K98" s="42"/>
      <c r="L98" s="42"/>
      <c r="M98" s="42"/>
      <c r="N98" s="42"/>
      <c r="O98" s="42"/>
      <c r="P98" s="42"/>
      <c r="Q98" s="42"/>
      <c r="R98" s="42"/>
      <c r="S98" s="42"/>
      <c r="T98" s="42"/>
      <c r="U98" s="42"/>
      <c r="V98" s="42"/>
      <c r="W98" s="42"/>
      <c r="X98" s="253"/>
    </row>
    <row r="99" spans="1:24" x14ac:dyDescent="0.2">
      <c r="A99" s="253"/>
      <c r="B99" s="34"/>
      <c r="C99" s="47"/>
      <c r="D99" s="42"/>
      <c r="E99" s="42"/>
      <c r="F99" s="42"/>
      <c r="G99" s="42"/>
      <c r="H99" s="42"/>
      <c r="I99" s="42"/>
      <c r="J99" s="42"/>
      <c r="K99" s="42"/>
      <c r="L99" s="42"/>
      <c r="M99" s="42"/>
      <c r="N99" s="42"/>
      <c r="O99" s="42"/>
      <c r="P99" s="42"/>
      <c r="Q99" s="42"/>
      <c r="R99" s="42"/>
      <c r="S99" s="42"/>
      <c r="T99" s="42"/>
      <c r="U99" s="42"/>
      <c r="V99" s="42"/>
      <c r="W99" s="42"/>
      <c r="X99" s="253"/>
    </row>
    <row r="100" spans="1:24" x14ac:dyDescent="0.2">
      <c r="A100" s="253"/>
      <c r="B100" s="34"/>
      <c r="C100" s="47"/>
      <c r="D100" s="42"/>
      <c r="E100" s="42"/>
      <c r="F100" s="42"/>
      <c r="G100" s="42"/>
      <c r="H100" s="42"/>
      <c r="I100" s="42"/>
      <c r="J100" s="42"/>
      <c r="K100" s="42"/>
      <c r="L100" s="42"/>
      <c r="M100" s="42"/>
      <c r="N100" s="42"/>
      <c r="O100" s="42"/>
      <c r="P100" s="42"/>
      <c r="Q100" s="42"/>
      <c r="R100" s="42"/>
      <c r="S100" s="42"/>
      <c r="T100" s="42"/>
      <c r="U100" s="42"/>
      <c r="V100" s="42"/>
      <c r="W100" s="42"/>
      <c r="X100" s="253"/>
    </row>
    <row r="101" spans="1:24" x14ac:dyDescent="0.2">
      <c r="A101" s="253"/>
      <c r="B101" s="34"/>
      <c r="C101" s="47"/>
      <c r="D101" s="42"/>
      <c r="E101" s="42"/>
      <c r="F101" s="42"/>
      <c r="G101" s="42"/>
      <c r="H101" s="42"/>
      <c r="I101" s="42"/>
      <c r="J101" s="42"/>
      <c r="K101" s="42"/>
      <c r="L101" s="42"/>
      <c r="M101" s="42"/>
      <c r="N101" s="42"/>
      <c r="O101" s="42"/>
      <c r="P101" s="42"/>
      <c r="Q101" s="42"/>
      <c r="R101" s="42"/>
      <c r="S101" s="42"/>
      <c r="T101" s="42"/>
      <c r="U101" s="42"/>
      <c r="V101" s="42"/>
      <c r="W101" s="42"/>
      <c r="X101" s="253"/>
    </row>
    <row r="102" spans="1:24" x14ac:dyDescent="0.2">
      <c r="A102" s="253"/>
      <c r="B102" s="34"/>
      <c r="C102" s="47"/>
      <c r="D102" s="42"/>
      <c r="E102" s="42"/>
      <c r="F102" s="42"/>
      <c r="G102" s="42"/>
      <c r="H102" s="42"/>
      <c r="I102" s="42"/>
      <c r="J102" s="42"/>
      <c r="K102" s="42"/>
      <c r="L102" s="42"/>
      <c r="M102" s="42"/>
      <c r="N102" s="42"/>
      <c r="O102" s="42"/>
      <c r="P102" s="42"/>
      <c r="Q102" s="42"/>
      <c r="R102" s="42"/>
      <c r="S102" s="42"/>
      <c r="T102" s="42"/>
      <c r="U102" s="42"/>
      <c r="V102" s="42"/>
      <c r="W102" s="42"/>
      <c r="X102" s="253"/>
    </row>
    <row r="103" spans="1:24" x14ac:dyDescent="0.2">
      <c r="A103" s="253"/>
      <c r="B103" s="34"/>
      <c r="C103" s="47"/>
      <c r="D103" s="42"/>
      <c r="E103" s="42"/>
      <c r="F103" s="42"/>
      <c r="G103" s="42"/>
      <c r="H103" s="42"/>
      <c r="I103" s="42"/>
      <c r="J103" s="42"/>
      <c r="K103" s="42"/>
      <c r="L103" s="42"/>
      <c r="M103" s="42"/>
      <c r="N103" s="42"/>
      <c r="O103" s="42"/>
      <c r="P103" s="42"/>
      <c r="Q103" s="42"/>
      <c r="R103" s="42"/>
      <c r="S103" s="42"/>
      <c r="T103" s="42"/>
      <c r="U103" s="42"/>
      <c r="V103" s="42"/>
      <c r="W103" s="42"/>
      <c r="X103" s="253"/>
    </row>
    <row r="104" spans="1:24" x14ac:dyDescent="0.2">
      <c r="A104" s="253"/>
      <c r="B104" s="34"/>
      <c r="C104" s="47"/>
      <c r="D104" s="42"/>
      <c r="E104" s="42"/>
      <c r="F104" s="42"/>
      <c r="G104" s="42"/>
      <c r="H104" s="42"/>
      <c r="I104" s="42"/>
      <c r="J104" s="42"/>
      <c r="K104" s="42"/>
      <c r="L104" s="42"/>
      <c r="M104" s="42"/>
      <c r="N104" s="42"/>
      <c r="O104" s="42"/>
      <c r="P104" s="42"/>
      <c r="Q104" s="42"/>
      <c r="R104" s="42"/>
      <c r="S104" s="42"/>
      <c r="T104" s="42"/>
      <c r="U104" s="42"/>
      <c r="V104" s="42"/>
      <c r="W104" s="42"/>
      <c r="X104" s="253"/>
    </row>
    <row r="105" spans="1:24" x14ac:dyDescent="0.2">
      <c r="A105" s="253"/>
      <c r="B105" s="34"/>
      <c r="C105" s="47"/>
      <c r="D105" s="42"/>
      <c r="E105" s="42"/>
      <c r="F105" s="42"/>
      <c r="G105" s="42"/>
      <c r="H105" s="42"/>
      <c r="I105" s="42"/>
      <c r="J105" s="42"/>
      <c r="K105" s="42"/>
      <c r="L105" s="42"/>
      <c r="M105" s="42"/>
      <c r="N105" s="42"/>
      <c r="O105" s="42"/>
      <c r="P105" s="42"/>
      <c r="Q105" s="42"/>
      <c r="R105" s="42"/>
      <c r="S105" s="42"/>
      <c r="T105" s="42"/>
      <c r="U105" s="42"/>
      <c r="V105" s="42"/>
      <c r="W105" s="42"/>
      <c r="X105" s="253"/>
    </row>
  </sheetData>
  <sheetProtection algorithmName="SHA-512" hashValue="7RMzk5s+pXh/mIam31j16ujVDo3KnusZ4FBEoeB1J57VjOK4etzFkyPTSAFj6ukAxJWhVEA8QCaHjQwsiwC4Vg==" saltValue="Wpi7XIMFPb/fPyIt7vdsZA==" spinCount="100000" sheet="1" objects="1" scenarios="1" formatCells="0" formatColumns="0" formatRows="0" insertRows="0" deleteRows="0" selectLockedCells="1"/>
  <mergeCells count="24">
    <mergeCell ref="V1:V5"/>
    <mergeCell ref="W1:W5"/>
    <mergeCell ref="N1:N5"/>
    <mergeCell ref="X1:X105"/>
    <mergeCell ref="D1:D5"/>
    <mergeCell ref="I1:I5"/>
    <mergeCell ref="G1:G5"/>
    <mergeCell ref="Q1:Q5"/>
    <mergeCell ref="K1:K5"/>
    <mergeCell ref="L1:L5"/>
    <mergeCell ref="P1:P5"/>
    <mergeCell ref="R1:R5"/>
    <mergeCell ref="E1:E5"/>
    <mergeCell ref="O1:O5"/>
    <mergeCell ref="F1:F5"/>
    <mergeCell ref="S1:S5"/>
    <mergeCell ref="A1:A105"/>
    <mergeCell ref="B3:C3"/>
    <mergeCell ref="B2:C2"/>
    <mergeCell ref="T1:T5"/>
    <mergeCell ref="U1:U5"/>
    <mergeCell ref="H1:H5"/>
    <mergeCell ref="M1:M5"/>
    <mergeCell ref="J1:J5"/>
  </mergeCells>
  <phoneticPr fontId="2" type="noConversion"/>
  <pageMargins left="0.5" right="0.5" top="1" bottom="1" header="0.5" footer="0.5"/>
  <pageSetup scale="80" orientation="portrait" r:id="rId1"/>
  <headerFooter alignWithMargins="0">
    <oddHeader>&amp;C&amp;"Arial,Bold"&amp;14ScoutTrax&amp;12
Events Attended -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20"/>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9.140625" defaultRowHeight="20.25" x14ac:dyDescent="0.2"/>
  <cols>
    <col min="1" max="1" width="3.42578125" style="117" customWidth="1"/>
    <col min="2" max="2" width="12.85546875" style="120" customWidth="1"/>
    <col min="3" max="3" width="52.42578125" style="121" customWidth="1"/>
    <col min="4" max="12" width="3.85546875" style="97" customWidth="1"/>
    <col min="13" max="23" width="3.85546875" style="122" customWidth="1"/>
    <col min="24" max="24" width="3.42578125" style="117" customWidth="1"/>
    <col min="25" max="16384" width="9.140625" style="117"/>
  </cols>
  <sheetData>
    <row r="1" spans="1:24" s="111" customFormat="1" ht="75" customHeight="1" x14ac:dyDescent="0.2">
      <c r="A1" s="261" t="s">
        <v>93</v>
      </c>
      <c r="B1" s="109" t="s">
        <v>12</v>
      </c>
      <c r="C1" s="110" t="s">
        <v>175</v>
      </c>
      <c r="D1" s="94" t="str">
        <f ca="1">'Scout 1'!A1</f>
        <v>Scout 1</v>
      </c>
      <c r="E1" s="94" t="str">
        <f ca="1">'Scout 2'!A1</f>
        <v>Scout 2</v>
      </c>
      <c r="F1" s="94" t="str">
        <f ca="1">'Scout 3'!A1</f>
        <v>Scout 3</v>
      </c>
      <c r="G1" s="94" t="str">
        <f ca="1">'Scout 4'!A1</f>
        <v>Scout 4</v>
      </c>
      <c r="H1" s="94" t="str">
        <f ca="1">'Scout 5'!A1</f>
        <v>Scout 5</v>
      </c>
      <c r="I1" s="94" t="str">
        <f ca="1">'Scout 6'!A1</f>
        <v>Scout 6</v>
      </c>
      <c r="J1" s="94" t="str">
        <f ca="1">'Scout 7'!A1</f>
        <v>Scout 7</v>
      </c>
      <c r="K1" s="94" t="str">
        <f ca="1">'Scout 8'!A1</f>
        <v>Scout 8</v>
      </c>
      <c r="L1" s="94" t="str">
        <f ca="1">'Scout 9'!A1</f>
        <v>Scout 9</v>
      </c>
      <c r="M1" s="94" t="str">
        <f ca="1">'Scout 10'!A1</f>
        <v>Scout 10</v>
      </c>
      <c r="N1" s="94" t="str">
        <f ca="1">'Scout 11'!A1</f>
        <v>Scout 11</v>
      </c>
      <c r="O1" s="94" t="str">
        <f ca="1">'Scout 12'!A1</f>
        <v>Scout 12</v>
      </c>
      <c r="P1" s="94" t="str">
        <f ca="1">'Scout 13'!A1</f>
        <v>Scout 13</v>
      </c>
      <c r="Q1" s="94" t="str">
        <f ca="1">'Scout 14'!A1</f>
        <v>Scout 14</v>
      </c>
      <c r="R1" s="94" t="str">
        <f ca="1">'Scout 15'!A1</f>
        <v>Scout 15</v>
      </c>
      <c r="S1" s="94" t="str">
        <f ca="1">'Scout 16'!A1</f>
        <v>Scout 16</v>
      </c>
      <c r="T1" s="94" t="str">
        <f ca="1">'Scout 17'!A1</f>
        <v>Scout 17</v>
      </c>
      <c r="U1" s="94" t="str">
        <f ca="1">'Scout 18'!A1</f>
        <v>Scout 18</v>
      </c>
      <c r="V1" s="94" t="str">
        <f ca="1">'Scout 19'!A1</f>
        <v>Scout 19</v>
      </c>
      <c r="W1" s="94" t="str">
        <f ca="1">'Scout 20'!A1</f>
        <v>Scout 20</v>
      </c>
      <c r="X1" s="261" t="s">
        <v>93</v>
      </c>
    </row>
    <row r="2" spans="1:24" s="103" customFormat="1" ht="12.75" x14ac:dyDescent="0.2">
      <c r="A2" s="261"/>
      <c r="B2" s="112"/>
      <c r="C2" s="113" t="s">
        <v>125</v>
      </c>
      <c r="D2" s="107" t="str">
        <f>IF(SUMPRODUCT(ISTEXT(D3:D20)*1)&gt;0, IF(SUMPRODUCT(ISTEXT(D3:D20)*1)&gt;16, "C", SUMPRODUCT(ISTEXT(D3:D20)*1)/17*100),"")</f>
        <v/>
      </c>
      <c r="E2" s="107" t="str">
        <f t="shared" ref="E2:W2" si="0">IF(SUMPRODUCT(ISTEXT(E3:E20)*1)&gt;0, IF(SUMPRODUCT(ISTEXT(E3:E20)*1)&gt;16, "C", SUMPRODUCT(ISTEXT(E3:E20)*1)/17*100),"")</f>
        <v/>
      </c>
      <c r="F2" s="107" t="str">
        <f t="shared" si="0"/>
        <v/>
      </c>
      <c r="G2" s="107" t="str">
        <f t="shared" si="0"/>
        <v/>
      </c>
      <c r="H2" s="107" t="str">
        <f t="shared" si="0"/>
        <v/>
      </c>
      <c r="I2" s="107" t="str">
        <f t="shared" si="0"/>
        <v/>
      </c>
      <c r="J2" s="107" t="str">
        <f t="shared" si="0"/>
        <v/>
      </c>
      <c r="K2" s="107" t="str">
        <f t="shared" si="0"/>
        <v/>
      </c>
      <c r="L2" s="107" t="str">
        <f t="shared" si="0"/>
        <v/>
      </c>
      <c r="M2" s="107" t="str">
        <f t="shared" si="0"/>
        <v/>
      </c>
      <c r="N2" s="107" t="str">
        <f t="shared" si="0"/>
        <v/>
      </c>
      <c r="O2" s="107" t="str">
        <f t="shared" si="0"/>
        <v/>
      </c>
      <c r="P2" s="107" t="str">
        <f t="shared" si="0"/>
        <v/>
      </c>
      <c r="Q2" s="107" t="str">
        <f t="shared" si="0"/>
        <v/>
      </c>
      <c r="R2" s="107" t="str">
        <f t="shared" si="0"/>
        <v/>
      </c>
      <c r="S2" s="107" t="str">
        <f t="shared" si="0"/>
        <v/>
      </c>
      <c r="T2" s="107" t="str">
        <f t="shared" si="0"/>
        <v/>
      </c>
      <c r="U2" s="107" t="str">
        <f t="shared" si="0"/>
        <v/>
      </c>
      <c r="V2" s="107" t="str">
        <f t="shared" si="0"/>
        <v/>
      </c>
      <c r="W2" s="107" t="str">
        <f t="shared" si="0"/>
        <v/>
      </c>
      <c r="X2" s="261"/>
    </row>
    <row r="3" spans="1:24" s="115" customFormat="1" ht="38.25" x14ac:dyDescent="0.2">
      <c r="A3" s="261"/>
      <c r="B3" s="104" t="s">
        <v>74</v>
      </c>
      <c r="C3" s="114" t="s">
        <v>278</v>
      </c>
      <c r="D3" s="209"/>
      <c r="E3" s="95"/>
      <c r="F3" s="209"/>
      <c r="G3" s="95"/>
      <c r="H3" s="95"/>
      <c r="I3" s="95"/>
      <c r="J3" s="95"/>
      <c r="K3" s="95"/>
      <c r="L3" s="95"/>
      <c r="M3" s="95"/>
      <c r="N3" s="95"/>
      <c r="O3" s="95"/>
      <c r="P3" s="95"/>
      <c r="Q3" s="95"/>
      <c r="R3" s="95"/>
      <c r="S3" s="95"/>
      <c r="T3" s="95"/>
      <c r="U3" s="95"/>
      <c r="V3" s="95"/>
      <c r="W3" s="95"/>
      <c r="X3" s="261"/>
    </row>
    <row r="4" spans="1:24" ht="38.25" x14ac:dyDescent="0.2">
      <c r="A4" s="261"/>
      <c r="B4" s="104" t="s">
        <v>75</v>
      </c>
      <c r="C4" s="114" t="s">
        <v>81</v>
      </c>
      <c r="D4" s="209"/>
      <c r="E4" s="95"/>
      <c r="F4" s="210"/>
      <c r="G4" s="95"/>
      <c r="H4" s="116"/>
      <c r="I4" s="95"/>
      <c r="J4" s="116"/>
      <c r="K4" s="95"/>
      <c r="L4" s="95"/>
      <c r="M4" s="95"/>
      <c r="N4" s="95"/>
      <c r="O4" s="95"/>
      <c r="P4" s="95"/>
      <c r="Q4" s="95"/>
      <c r="R4" s="95"/>
      <c r="S4" s="95"/>
      <c r="T4" s="95"/>
      <c r="U4" s="95"/>
      <c r="V4" s="95"/>
      <c r="W4" s="95"/>
      <c r="X4" s="261"/>
    </row>
    <row r="5" spans="1:24" ht="25.5" x14ac:dyDescent="0.2">
      <c r="A5" s="261"/>
      <c r="B5" s="104" t="s">
        <v>76</v>
      </c>
      <c r="C5" s="114" t="s">
        <v>82</v>
      </c>
      <c r="D5" s="209"/>
      <c r="E5" s="95"/>
      <c r="F5" s="210"/>
      <c r="G5" s="95"/>
      <c r="H5" s="116"/>
      <c r="I5" s="95"/>
      <c r="J5" s="116"/>
      <c r="K5" s="95"/>
      <c r="L5" s="95"/>
      <c r="M5" s="95"/>
      <c r="N5" s="95"/>
      <c r="O5" s="95"/>
      <c r="P5" s="95"/>
      <c r="Q5" s="95"/>
      <c r="R5" s="95"/>
      <c r="S5" s="95"/>
      <c r="T5" s="95"/>
      <c r="U5" s="95"/>
      <c r="V5" s="95"/>
      <c r="W5" s="95"/>
      <c r="X5" s="261"/>
    </row>
    <row r="6" spans="1:24" ht="38.25" x14ac:dyDescent="0.2">
      <c r="A6" s="261"/>
      <c r="B6" s="104" t="s">
        <v>77</v>
      </c>
      <c r="C6" s="114" t="s">
        <v>83</v>
      </c>
      <c r="D6" s="209"/>
      <c r="E6" s="95"/>
      <c r="F6" s="209"/>
      <c r="G6" s="95"/>
      <c r="H6" s="95"/>
      <c r="I6" s="95"/>
      <c r="J6" s="95"/>
      <c r="K6" s="95"/>
      <c r="L6" s="95"/>
      <c r="M6" s="95"/>
      <c r="N6" s="95"/>
      <c r="O6" s="95"/>
      <c r="P6" s="95"/>
      <c r="Q6" s="95"/>
      <c r="R6" s="95"/>
      <c r="S6" s="95"/>
      <c r="T6" s="95"/>
      <c r="U6" s="95"/>
      <c r="V6" s="95"/>
      <c r="W6" s="95"/>
      <c r="X6" s="261"/>
    </row>
    <row r="7" spans="1:24" ht="25.5" x14ac:dyDescent="0.2">
      <c r="A7" s="261"/>
      <c r="B7" s="104" t="s">
        <v>78</v>
      </c>
      <c r="C7" s="114" t="s">
        <v>171</v>
      </c>
      <c r="D7" s="209"/>
      <c r="E7" s="95"/>
      <c r="F7" s="209"/>
      <c r="G7" s="95"/>
      <c r="H7" s="95"/>
      <c r="I7" s="95"/>
      <c r="J7" s="95"/>
      <c r="K7" s="95"/>
      <c r="L7" s="95"/>
      <c r="M7" s="95"/>
      <c r="N7" s="95"/>
      <c r="O7" s="95"/>
      <c r="P7" s="95"/>
      <c r="Q7" s="95"/>
      <c r="R7" s="95"/>
      <c r="S7" s="95"/>
      <c r="T7" s="95"/>
      <c r="U7" s="95"/>
      <c r="V7" s="95"/>
      <c r="W7" s="95"/>
      <c r="X7" s="261"/>
    </row>
    <row r="8" spans="1:24" ht="25.5" x14ac:dyDescent="0.2">
      <c r="A8" s="261"/>
      <c r="B8" s="104" t="s">
        <v>79</v>
      </c>
      <c r="C8" s="114" t="s">
        <v>84</v>
      </c>
      <c r="D8" s="209"/>
      <c r="E8" s="95"/>
      <c r="F8" s="209"/>
      <c r="G8" s="95"/>
      <c r="H8" s="95"/>
      <c r="I8" s="95"/>
      <c r="J8" s="95"/>
      <c r="K8" s="95"/>
      <c r="L8" s="95"/>
      <c r="M8" s="95"/>
      <c r="N8" s="95"/>
      <c r="O8" s="95"/>
      <c r="P8" s="95"/>
      <c r="Q8" s="95"/>
      <c r="R8" s="95"/>
      <c r="S8" s="95"/>
      <c r="T8" s="95"/>
      <c r="U8" s="95"/>
      <c r="V8" s="95"/>
      <c r="W8" s="95"/>
      <c r="X8" s="261"/>
    </row>
    <row r="9" spans="1:24" ht="12.75" x14ac:dyDescent="0.2">
      <c r="A9" s="261"/>
      <c r="B9" s="104">
        <v>2</v>
      </c>
      <c r="C9" s="114" t="s">
        <v>85</v>
      </c>
      <c r="D9" s="118"/>
      <c r="E9" s="118"/>
      <c r="F9" s="118"/>
      <c r="G9" s="118"/>
      <c r="H9" s="118"/>
      <c r="I9" s="118"/>
      <c r="J9" s="118"/>
      <c r="K9" s="118"/>
      <c r="L9" s="118"/>
      <c r="M9" s="118"/>
      <c r="N9" s="118"/>
      <c r="O9" s="118"/>
      <c r="P9" s="118"/>
      <c r="Q9" s="118"/>
      <c r="R9" s="118"/>
      <c r="S9" s="118"/>
      <c r="T9" s="118"/>
      <c r="U9" s="118"/>
      <c r="V9" s="118"/>
      <c r="W9" s="118"/>
      <c r="X9" s="261"/>
    </row>
    <row r="10" spans="1:24" ht="12.75" customHeight="1" x14ac:dyDescent="0.2">
      <c r="A10" s="261"/>
      <c r="B10" s="104" t="s">
        <v>80</v>
      </c>
      <c r="C10" s="119" t="s">
        <v>279</v>
      </c>
      <c r="D10" s="209"/>
      <c r="E10" s="95"/>
      <c r="F10" s="209"/>
      <c r="G10" s="95"/>
      <c r="H10" s="95"/>
      <c r="I10" s="95"/>
      <c r="J10" s="95"/>
      <c r="K10" s="95"/>
      <c r="L10" s="95"/>
      <c r="M10" s="95"/>
      <c r="N10" s="95"/>
      <c r="O10" s="95"/>
      <c r="P10" s="95"/>
      <c r="Q10" s="95"/>
      <c r="R10" s="95"/>
      <c r="S10" s="95"/>
      <c r="T10" s="95"/>
      <c r="U10" s="95"/>
      <c r="V10" s="95"/>
      <c r="W10" s="95"/>
      <c r="X10" s="261"/>
    </row>
    <row r="11" spans="1:24" ht="12.75" x14ac:dyDescent="0.2">
      <c r="A11" s="261"/>
      <c r="B11" s="104" t="s">
        <v>86</v>
      </c>
      <c r="C11" s="119" t="s">
        <v>280</v>
      </c>
      <c r="D11" s="209"/>
      <c r="E11" s="95"/>
      <c r="F11" s="209"/>
      <c r="G11" s="95"/>
      <c r="H11" s="95"/>
      <c r="I11" s="95"/>
      <c r="J11" s="95"/>
      <c r="K11" s="95"/>
      <c r="L11" s="95"/>
      <c r="M11" s="95"/>
      <c r="N11" s="95"/>
      <c r="O11" s="95"/>
      <c r="P11" s="95"/>
      <c r="Q11" s="95"/>
      <c r="R11" s="95"/>
      <c r="S11" s="95"/>
      <c r="T11" s="95"/>
      <c r="U11" s="95"/>
      <c r="V11" s="95"/>
      <c r="W11" s="95"/>
      <c r="X11" s="261"/>
    </row>
    <row r="12" spans="1:24" ht="12.75" x14ac:dyDescent="0.2">
      <c r="A12" s="261"/>
      <c r="B12" s="104" t="s">
        <v>87</v>
      </c>
      <c r="C12" s="119" t="s">
        <v>281</v>
      </c>
      <c r="D12" s="209"/>
      <c r="E12" s="95"/>
      <c r="F12" s="209"/>
      <c r="G12" s="95"/>
      <c r="H12" s="95"/>
      <c r="I12" s="95"/>
      <c r="J12" s="95"/>
      <c r="K12" s="95"/>
      <c r="L12" s="95"/>
      <c r="M12" s="95"/>
      <c r="N12" s="95"/>
      <c r="O12" s="95"/>
      <c r="P12" s="95"/>
      <c r="Q12" s="95"/>
      <c r="R12" s="95"/>
      <c r="S12" s="95"/>
      <c r="T12" s="95"/>
      <c r="U12" s="95"/>
      <c r="V12" s="95"/>
      <c r="W12" s="95"/>
      <c r="X12" s="261"/>
    </row>
    <row r="13" spans="1:24" ht="12.75" x14ac:dyDescent="0.2">
      <c r="A13" s="261"/>
      <c r="B13" s="104" t="s">
        <v>88</v>
      </c>
      <c r="C13" s="119" t="s">
        <v>282</v>
      </c>
      <c r="D13" s="209"/>
      <c r="E13" s="95"/>
      <c r="F13" s="209"/>
      <c r="G13" s="95"/>
      <c r="H13" s="95"/>
      <c r="I13" s="95"/>
      <c r="J13" s="95"/>
      <c r="K13" s="95"/>
      <c r="L13" s="95"/>
      <c r="M13" s="95"/>
      <c r="N13" s="95"/>
      <c r="O13" s="95"/>
      <c r="P13" s="95"/>
      <c r="Q13" s="95"/>
      <c r="R13" s="95"/>
      <c r="S13" s="95"/>
      <c r="T13" s="95"/>
      <c r="U13" s="95"/>
      <c r="V13" s="95"/>
      <c r="W13" s="95"/>
      <c r="X13" s="261"/>
    </row>
    <row r="14" spans="1:24" ht="25.5" x14ac:dyDescent="0.2">
      <c r="A14" s="261"/>
      <c r="B14" s="104" t="s">
        <v>89</v>
      </c>
      <c r="C14" s="114" t="s">
        <v>283</v>
      </c>
      <c r="D14" s="209"/>
      <c r="E14" s="95"/>
      <c r="F14" s="209"/>
      <c r="G14" s="95"/>
      <c r="H14" s="95"/>
      <c r="I14" s="95"/>
      <c r="J14" s="95"/>
      <c r="K14" s="95"/>
      <c r="L14" s="95"/>
      <c r="M14" s="95"/>
      <c r="N14" s="95"/>
      <c r="O14" s="95"/>
      <c r="P14" s="95"/>
      <c r="Q14" s="95"/>
      <c r="R14" s="95"/>
      <c r="S14" s="95"/>
      <c r="T14" s="95"/>
      <c r="U14" s="95"/>
      <c r="V14" s="95"/>
      <c r="W14" s="95"/>
      <c r="X14" s="261"/>
    </row>
    <row r="15" spans="1:24" ht="25.5" x14ac:dyDescent="0.2">
      <c r="A15" s="261"/>
      <c r="B15" s="104" t="s">
        <v>90</v>
      </c>
      <c r="C15" s="114" t="s">
        <v>284</v>
      </c>
      <c r="D15" s="209"/>
      <c r="E15" s="95"/>
      <c r="F15" s="209"/>
      <c r="G15" s="95"/>
      <c r="H15" s="95"/>
      <c r="I15" s="95"/>
      <c r="J15" s="95"/>
      <c r="K15" s="95"/>
      <c r="L15" s="95"/>
      <c r="M15" s="95"/>
      <c r="N15" s="95"/>
      <c r="O15" s="95"/>
      <c r="P15" s="95"/>
      <c r="Q15" s="95"/>
      <c r="R15" s="95"/>
      <c r="S15" s="95"/>
      <c r="T15" s="95"/>
      <c r="U15" s="95"/>
      <c r="V15" s="95"/>
      <c r="W15" s="95"/>
      <c r="X15" s="261"/>
    </row>
    <row r="16" spans="1:24" ht="25.5" x14ac:dyDescent="0.2">
      <c r="A16" s="261"/>
      <c r="B16" s="104" t="s">
        <v>91</v>
      </c>
      <c r="C16" s="114" t="s">
        <v>285</v>
      </c>
      <c r="D16" s="209"/>
      <c r="E16" s="95"/>
      <c r="F16" s="209"/>
      <c r="G16" s="95"/>
      <c r="H16" s="95"/>
      <c r="I16" s="95"/>
      <c r="J16" s="95"/>
      <c r="K16" s="95"/>
      <c r="L16" s="95"/>
      <c r="M16" s="95"/>
      <c r="N16" s="95"/>
      <c r="O16" s="95"/>
      <c r="P16" s="95"/>
      <c r="Q16" s="95"/>
      <c r="R16" s="95"/>
      <c r="S16" s="95"/>
      <c r="T16" s="95"/>
      <c r="U16" s="95"/>
      <c r="V16" s="95"/>
      <c r="W16" s="95"/>
      <c r="X16" s="261"/>
    </row>
    <row r="17" spans="1:24" ht="25.5" x14ac:dyDescent="0.2">
      <c r="A17" s="261"/>
      <c r="B17" s="104" t="s">
        <v>92</v>
      </c>
      <c r="C17" s="114" t="s">
        <v>286</v>
      </c>
      <c r="D17" s="209"/>
      <c r="E17" s="95"/>
      <c r="F17" s="209"/>
      <c r="G17" s="95"/>
      <c r="H17" s="95"/>
      <c r="I17" s="95"/>
      <c r="J17" s="95"/>
      <c r="K17" s="95"/>
      <c r="L17" s="95"/>
      <c r="M17" s="95"/>
      <c r="N17" s="95"/>
      <c r="O17" s="95"/>
      <c r="P17" s="95"/>
      <c r="Q17" s="95"/>
      <c r="R17" s="95"/>
      <c r="S17" s="95"/>
      <c r="T17" s="95"/>
      <c r="U17" s="95"/>
      <c r="V17" s="95"/>
      <c r="W17" s="95"/>
      <c r="X17" s="261"/>
    </row>
    <row r="18" spans="1:24" ht="12.75" x14ac:dyDescent="0.2">
      <c r="A18" s="261"/>
      <c r="B18" s="104">
        <v>5</v>
      </c>
      <c r="C18" s="114" t="s">
        <v>287</v>
      </c>
      <c r="D18" s="209"/>
      <c r="E18" s="95"/>
      <c r="F18" s="209"/>
      <c r="G18" s="95"/>
      <c r="H18" s="95"/>
      <c r="I18" s="95"/>
      <c r="J18" s="95"/>
      <c r="K18" s="95"/>
      <c r="L18" s="95"/>
      <c r="M18" s="95"/>
      <c r="N18" s="95"/>
      <c r="O18" s="95"/>
      <c r="P18" s="95"/>
      <c r="Q18" s="95"/>
      <c r="R18" s="95"/>
      <c r="S18" s="95"/>
      <c r="T18" s="95"/>
      <c r="U18" s="95"/>
      <c r="V18" s="95"/>
      <c r="W18" s="95"/>
      <c r="X18" s="261"/>
    </row>
    <row r="19" spans="1:24" ht="38.25" customHeight="1" x14ac:dyDescent="0.2">
      <c r="A19" s="261"/>
      <c r="B19" s="104">
        <v>6</v>
      </c>
      <c r="C19" s="114" t="s">
        <v>288</v>
      </c>
      <c r="D19" s="209"/>
      <c r="E19" s="95"/>
      <c r="F19" s="209"/>
      <c r="G19" s="95"/>
      <c r="H19" s="95"/>
      <c r="I19" s="95"/>
      <c r="J19" s="95"/>
      <c r="K19" s="95"/>
      <c r="L19" s="95"/>
      <c r="M19" s="95"/>
      <c r="N19" s="95"/>
      <c r="O19" s="95"/>
      <c r="P19" s="95"/>
      <c r="Q19" s="95"/>
      <c r="R19" s="95"/>
      <c r="S19" s="95"/>
      <c r="T19" s="95"/>
      <c r="U19" s="95"/>
      <c r="V19" s="95"/>
      <c r="W19" s="95"/>
      <c r="X19" s="261"/>
    </row>
    <row r="20" spans="1:24" ht="25.5" x14ac:dyDescent="0.2">
      <c r="A20" s="261"/>
      <c r="B20" s="104">
        <v>7</v>
      </c>
      <c r="C20" s="114" t="s">
        <v>289</v>
      </c>
      <c r="D20" s="209"/>
      <c r="E20" s="95"/>
      <c r="F20" s="209"/>
      <c r="G20" s="95"/>
      <c r="H20" s="95"/>
      <c r="I20" s="95"/>
      <c r="J20" s="95"/>
      <c r="K20" s="95"/>
      <c r="L20" s="95"/>
      <c r="M20" s="95"/>
      <c r="N20" s="95"/>
      <c r="O20" s="95"/>
      <c r="P20" s="95"/>
      <c r="Q20" s="95"/>
      <c r="R20" s="95"/>
      <c r="S20" s="95"/>
      <c r="T20" s="95"/>
      <c r="U20" s="95"/>
      <c r="V20" s="95"/>
      <c r="W20" s="95"/>
      <c r="X20" s="261"/>
    </row>
  </sheetData>
  <sheetProtection algorithmName="SHA-512" hashValue="xNzW5E8mWfKLffdge4fVpp3shTeB/2WKl8G1XsVASfGbxVDAjSnIwq6lj7vHXTaGvrMnzY0q3g3ISTEzYwcXFA==" saltValue="0y1mp2L9OlRT4LnbAjexkA==" spinCount="100000" sheet="1" objects="1" scenarios="1" selectLockedCells="1"/>
  <mergeCells count="2">
    <mergeCell ref="X1:X20"/>
    <mergeCell ref="A1:A20"/>
  </mergeCells>
  <phoneticPr fontId="2" type="noConversion"/>
  <printOptions horizontalCentered="1"/>
  <pageMargins left="0.5" right="0.5" top="1" bottom="0.5" header="0.5" footer="0.25"/>
  <pageSetup scale="65" orientation="portrait" r:id="rId1"/>
  <headerFooter alignWithMargins="0">
    <oddHeader>&amp;C&amp;"Arial,Bold"&amp;14ScoutTrax&amp;12
Scouter - &amp;D</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5"/>
  <sheetViews>
    <sheetView showGridLines="0" zoomScaleNormal="100" workbookViewId="0">
      <pane xSplit="3" ySplit="2" topLeftCell="D3" activePane="bottomRight" state="frozen"/>
      <selection pane="topRight" activeCell="D1" sqref="D1"/>
      <selection pane="bottomLeft" activeCell="A3" sqref="A3"/>
      <selection pane="bottomRight" activeCell="D4" sqref="D4"/>
    </sheetView>
  </sheetViews>
  <sheetFormatPr defaultColWidth="9.140625" defaultRowHeight="20.25" x14ac:dyDescent="0.2"/>
  <cols>
    <col min="1" max="1" width="3.42578125" style="6" customWidth="1"/>
    <col min="2" max="2" width="12.85546875" style="8" customWidth="1"/>
    <col min="3" max="3" width="52.85546875" style="9" customWidth="1"/>
    <col min="4" max="12" width="3.85546875" style="16" customWidth="1"/>
    <col min="13" max="23" width="3.85546875" style="10" customWidth="1"/>
    <col min="24" max="24" width="3.42578125" style="5" customWidth="1"/>
    <col min="25" max="16384" width="9.140625" style="5"/>
  </cols>
  <sheetData>
    <row r="1" spans="1:24" s="15" customFormat="1" ht="74.25" customHeight="1" x14ac:dyDescent="0.2">
      <c r="A1" s="262" t="s">
        <v>126</v>
      </c>
      <c r="B1" s="14" t="s">
        <v>12</v>
      </c>
      <c r="C1" s="21" t="s">
        <v>174</v>
      </c>
      <c r="D1" s="61" t="str">
        <f ca="1">'Scout 1'!$A1</f>
        <v>Scout 1</v>
      </c>
      <c r="E1" s="61" t="str">
        <f ca="1">'Scout 2'!$A1</f>
        <v>Scout 2</v>
      </c>
      <c r="F1" s="61" t="str">
        <f ca="1">'Scout 3'!$A1</f>
        <v>Scout 3</v>
      </c>
      <c r="G1" s="61" t="str">
        <f ca="1">'Scout 4'!$A1</f>
        <v>Scout 4</v>
      </c>
      <c r="H1" s="61" t="str">
        <f ca="1">'Scout 5'!$A1</f>
        <v>Scout 5</v>
      </c>
      <c r="I1" s="61" t="str">
        <f ca="1">'Scout 6'!$A1</f>
        <v>Scout 6</v>
      </c>
      <c r="J1" s="61" t="str">
        <f ca="1">'Scout 7'!$A1</f>
        <v>Scout 7</v>
      </c>
      <c r="K1" s="61" t="str">
        <f ca="1">'Scout 8'!$A1</f>
        <v>Scout 8</v>
      </c>
      <c r="L1" s="61" t="str">
        <f ca="1">'Scout 9'!$A1</f>
        <v>Scout 9</v>
      </c>
      <c r="M1" s="61" t="str">
        <f ca="1">'Scout 10'!$A1</f>
        <v>Scout 10</v>
      </c>
      <c r="N1" s="61" t="str">
        <f ca="1">'Scout 11'!$A1</f>
        <v>Scout 11</v>
      </c>
      <c r="O1" s="61" t="str">
        <f ca="1">'Scout 12'!$A1</f>
        <v>Scout 12</v>
      </c>
      <c r="P1" s="61" t="str">
        <f ca="1">'Scout 13'!$A1</f>
        <v>Scout 13</v>
      </c>
      <c r="Q1" s="61" t="str">
        <f ca="1">'Scout 14'!$A1</f>
        <v>Scout 14</v>
      </c>
      <c r="R1" s="61" t="str">
        <f ca="1">'Scout 15'!$A1</f>
        <v>Scout 15</v>
      </c>
      <c r="S1" s="94" t="str">
        <f ca="1">'Scout 16'!A1</f>
        <v>Scout 16</v>
      </c>
      <c r="T1" s="94" t="str">
        <f ca="1">'Scout 17'!A1</f>
        <v>Scout 17</v>
      </c>
      <c r="U1" s="94" t="str">
        <f ca="1">'Scout 18'!A1</f>
        <v>Scout 18</v>
      </c>
      <c r="V1" s="94" t="str">
        <f ca="1">'Scout 19'!A1</f>
        <v>Scout 19</v>
      </c>
      <c r="W1" s="94" t="str">
        <f ca="1">'Scout 20'!A1</f>
        <v>Scout 20</v>
      </c>
      <c r="X1" s="262" t="s">
        <v>126</v>
      </c>
    </row>
    <row r="2" spans="1:24" s="89" customFormat="1" ht="12.75" x14ac:dyDescent="0.2">
      <c r="A2" s="263"/>
      <c r="B2" s="87"/>
      <c r="C2" s="88" t="s">
        <v>125</v>
      </c>
      <c r="D2" s="108" t="str">
        <f>IF(SUMPRODUCT(ISTEXT(D3:D52)*1)&gt;0, IF(SUMPRODUCT(ISTEXT(D3:D52)*1)+COUNTIF(D53,"C")+COUNTIF(D35:D38,"&gt;0")+COUNTIF(D41:D44,"&gt;0")&gt;38, "C", (SUMPRODUCT(ISTEXT(D3:D52)*1)+COUNTIF(D53,"C")+COUNTIF(D35:D38,"&gt;0")+COUNTIF(D41:D44,"&gt;0"))/39*100), "")</f>
        <v/>
      </c>
      <c r="E2" s="108" t="str">
        <f t="shared" ref="E2:W2" si="0">IF(SUMPRODUCT(ISTEXT(E3:E52)*1)&gt;0, IF(SUMPRODUCT(ISTEXT(E3:E52)*1)+COUNTIF(E53,"C")+COUNTIF(E35:E38,"&gt;0")+COUNTIF(E41:E44,"&gt;0")&gt;38, "C", (SUMPRODUCT(ISTEXT(E3:E52)*1)+COUNTIF(E53,"C")+COUNTIF(E35:E38,"&gt;0")+COUNTIF(E41:E44,"&gt;0"))/39*100), "")</f>
        <v/>
      </c>
      <c r="F2" s="108" t="str">
        <f t="shared" si="0"/>
        <v/>
      </c>
      <c r="G2" s="108" t="str">
        <f t="shared" si="0"/>
        <v/>
      </c>
      <c r="H2" s="108" t="str">
        <f t="shared" si="0"/>
        <v/>
      </c>
      <c r="I2" s="108" t="str">
        <f t="shared" si="0"/>
        <v/>
      </c>
      <c r="J2" s="108" t="str">
        <f t="shared" si="0"/>
        <v/>
      </c>
      <c r="K2" s="108" t="str">
        <f t="shared" si="0"/>
        <v/>
      </c>
      <c r="L2" s="108" t="str">
        <f t="shared" si="0"/>
        <v/>
      </c>
      <c r="M2" s="108" t="str">
        <f t="shared" si="0"/>
        <v/>
      </c>
      <c r="N2" s="108" t="str">
        <f t="shared" si="0"/>
        <v/>
      </c>
      <c r="O2" s="108" t="str">
        <f t="shared" si="0"/>
        <v/>
      </c>
      <c r="P2" s="108" t="str">
        <f t="shared" si="0"/>
        <v/>
      </c>
      <c r="Q2" s="108" t="str">
        <f t="shared" si="0"/>
        <v/>
      </c>
      <c r="R2" s="108" t="str">
        <f t="shared" si="0"/>
        <v/>
      </c>
      <c r="S2" s="108" t="str">
        <f t="shared" si="0"/>
        <v/>
      </c>
      <c r="T2" s="108" t="str">
        <f t="shared" si="0"/>
        <v/>
      </c>
      <c r="U2" s="108" t="str">
        <f t="shared" si="0"/>
        <v/>
      </c>
      <c r="V2" s="108" t="str">
        <f t="shared" si="0"/>
        <v/>
      </c>
      <c r="W2" s="108" t="str">
        <f t="shared" si="0"/>
        <v/>
      </c>
      <c r="X2" s="263"/>
    </row>
    <row r="3" spans="1:24" s="15" customFormat="1" ht="12.75" customHeight="1" x14ac:dyDescent="0.2">
      <c r="A3" s="263"/>
      <c r="B3" s="264" t="s">
        <v>109</v>
      </c>
      <c r="C3" s="265"/>
      <c r="D3" s="90"/>
      <c r="E3" s="90"/>
      <c r="F3" s="90"/>
      <c r="G3" s="90"/>
      <c r="H3" s="90"/>
      <c r="I3" s="90"/>
      <c r="J3" s="90"/>
      <c r="K3" s="90"/>
      <c r="L3" s="90"/>
      <c r="M3" s="90"/>
      <c r="N3" s="90"/>
      <c r="O3" s="90"/>
      <c r="P3" s="90"/>
      <c r="Q3" s="90"/>
      <c r="R3" s="90"/>
      <c r="S3" s="90"/>
      <c r="T3" s="90"/>
      <c r="U3" s="90"/>
      <c r="V3" s="90"/>
      <c r="W3" s="90"/>
      <c r="X3" s="263"/>
    </row>
    <row r="4" spans="1:24" s="15" customFormat="1" ht="38.25" x14ac:dyDescent="0.2">
      <c r="A4" s="263"/>
      <c r="B4" s="22" t="s">
        <v>74</v>
      </c>
      <c r="C4" s="217" t="s">
        <v>254</v>
      </c>
      <c r="D4" s="208"/>
      <c r="E4" s="208"/>
      <c r="F4" s="82"/>
      <c r="G4" s="82"/>
      <c r="H4" s="82"/>
      <c r="I4" s="82"/>
      <c r="J4" s="82"/>
      <c r="K4" s="82"/>
      <c r="L4" s="208"/>
      <c r="M4" s="82"/>
      <c r="N4" s="82"/>
      <c r="O4" s="82"/>
      <c r="P4" s="82"/>
      <c r="Q4" s="82"/>
      <c r="R4" s="82"/>
      <c r="S4" s="82"/>
      <c r="T4" s="82"/>
      <c r="U4" s="82"/>
      <c r="V4" s="82"/>
      <c r="W4" s="82"/>
      <c r="X4" s="263"/>
    </row>
    <row r="5" spans="1:24" s="15" customFormat="1" ht="25.5" x14ac:dyDescent="0.2">
      <c r="A5" s="263"/>
      <c r="B5" s="22" t="s">
        <v>75</v>
      </c>
      <c r="C5" s="217" t="s">
        <v>255</v>
      </c>
      <c r="D5" s="208"/>
      <c r="E5" s="208"/>
      <c r="F5" s="82"/>
      <c r="G5" s="82"/>
      <c r="H5" s="82"/>
      <c r="I5" s="82"/>
      <c r="J5" s="82"/>
      <c r="K5" s="82"/>
      <c r="L5" s="208"/>
      <c r="M5" s="82"/>
      <c r="N5" s="82"/>
      <c r="O5" s="82"/>
      <c r="P5" s="82"/>
      <c r="Q5" s="82"/>
      <c r="R5" s="82"/>
      <c r="S5" s="82"/>
      <c r="T5" s="82"/>
      <c r="U5" s="82"/>
      <c r="V5" s="82"/>
      <c r="W5" s="82"/>
      <c r="X5" s="263"/>
    </row>
    <row r="6" spans="1:24" s="7" customFormat="1" ht="25.5" x14ac:dyDescent="0.2">
      <c r="A6" s="263"/>
      <c r="B6" s="22" t="s">
        <v>76</v>
      </c>
      <c r="C6" s="218" t="s">
        <v>256</v>
      </c>
      <c r="D6" s="207"/>
      <c r="E6" s="207"/>
      <c r="F6" s="81"/>
      <c r="G6" s="81"/>
      <c r="H6" s="81"/>
      <c r="I6" s="81"/>
      <c r="J6" s="81"/>
      <c r="K6" s="81"/>
      <c r="L6" s="207"/>
      <c r="M6" s="81"/>
      <c r="N6" s="81"/>
      <c r="O6" s="81"/>
      <c r="P6" s="81"/>
      <c r="Q6" s="81"/>
      <c r="R6" s="81"/>
      <c r="S6" s="81"/>
      <c r="T6" s="81"/>
      <c r="U6" s="81"/>
      <c r="V6" s="81"/>
      <c r="W6" s="81"/>
      <c r="X6" s="263"/>
    </row>
    <row r="7" spans="1:24" ht="12.75" customHeight="1" x14ac:dyDescent="0.2">
      <c r="A7" s="263"/>
      <c r="B7" s="264" t="s">
        <v>94</v>
      </c>
      <c r="C7" s="265"/>
      <c r="D7" s="90"/>
      <c r="E7" s="90"/>
      <c r="F7" s="90"/>
      <c r="G7" s="90"/>
      <c r="H7" s="90"/>
      <c r="I7" s="90"/>
      <c r="J7" s="90"/>
      <c r="K7" s="90"/>
      <c r="L7" s="90"/>
      <c r="M7" s="90"/>
      <c r="N7" s="90"/>
      <c r="O7" s="90"/>
      <c r="P7" s="90"/>
      <c r="Q7" s="90"/>
      <c r="R7" s="90"/>
      <c r="S7" s="90"/>
      <c r="T7" s="90"/>
      <c r="U7" s="90"/>
      <c r="V7" s="90"/>
      <c r="W7" s="90"/>
      <c r="X7" s="263"/>
    </row>
    <row r="8" spans="1:24" ht="38.25" x14ac:dyDescent="0.2">
      <c r="A8" s="263"/>
      <c r="B8" s="84" t="s">
        <v>80</v>
      </c>
      <c r="C8" s="216" t="s">
        <v>257</v>
      </c>
      <c r="D8" s="223"/>
      <c r="E8" s="224"/>
      <c r="F8" s="224"/>
      <c r="G8" s="224"/>
      <c r="H8" s="224"/>
      <c r="I8" s="224"/>
      <c r="J8" s="224"/>
      <c r="K8" s="224"/>
      <c r="L8" s="224"/>
      <c r="M8" s="224"/>
      <c r="N8" s="224"/>
      <c r="O8" s="224"/>
      <c r="P8" s="224"/>
      <c r="Q8" s="224"/>
      <c r="R8" s="224"/>
      <c r="S8" s="224"/>
      <c r="T8" s="224"/>
      <c r="U8" s="224"/>
      <c r="V8" s="224"/>
      <c r="W8" s="224"/>
      <c r="X8" s="263"/>
    </row>
    <row r="9" spans="1:24" ht="25.5" customHeight="1" x14ac:dyDescent="0.2">
      <c r="A9" s="263"/>
      <c r="B9" s="84" t="s">
        <v>86</v>
      </c>
      <c r="C9" s="216" t="s">
        <v>258</v>
      </c>
      <c r="D9" s="223"/>
      <c r="E9" s="224"/>
      <c r="F9" s="224"/>
      <c r="G9" s="224"/>
      <c r="H9" s="224"/>
      <c r="I9" s="224"/>
      <c r="J9" s="224"/>
      <c r="K9" s="224"/>
      <c r="L9" s="224"/>
      <c r="M9" s="224"/>
      <c r="N9" s="224"/>
      <c r="O9" s="224"/>
      <c r="P9" s="224"/>
      <c r="Q9" s="224"/>
      <c r="R9" s="224"/>
      <c r="S9" s="224"/>
      <c r="T9" s="224"/>
      <c r="U9" s="224"/>
      <c r="V9" s="224"/>
      <c r="W9" s="224"/>
      <c r="X9" s="263"/>
    </row>
    <row r="10" spans="1:24" ht="12.75" customHeight="1" x14ac:dyDescent="0.2">
      <c r="A10" s="263"/>
      <c r="B10" s="84" t="s">
        <v>87</v>
      </c>
      <c r="C10" s="216" t="s">
        <v>259</v>
      </c>
      <c r="D10" s="223"/>
      <c r="E10" s="224"/>
      <c r="F10" s="224"/>
      <c r="G10" s="224"/>
      <c r="H10" s="224"/>
      <c r="I10" s="224"/>
      <c r="J10" s="224"/>
      <c r="K10" s="224"/>
      <c r="L10" s="224"/>
      <c r="M10" s="224"/>
      <c r="N10" s="224"/>
      <c r="O10" s="224"/>
      <c r="P10" s="224"/>
      <c r="Q10" s="224"/>
      <c r="R10" s="224"/>
      <c r="S10" s="224"/>
      <c r="T10" s="224"/>
      <c r="U10" s="224"/>
      <c r="V10" s="224"/>
      <c r="W10" s="224"/>
      <c r="X10" s="263"/>
    </row>
    <row r="11" spans="1:24" ht="12.75" customHeight="1" x14ac:dyDescent="0.2">
      <c r="A11" s="263"/>
      <c r="B11" s="13" t="s">
        <v>95</v>
      </c>
      <c r="C11" s="17"/>
      <c r="D11" s="90"/>
      <c r="E11" s="90"/>
      <c r="F11" s="90"/>
      <c r="G11" s="90"/>
      <c r="H11" s="90"/>
      <c r="I11" s="90"/>
      <c r="J11" s="90"/>
      <c r="K11" s="90"/>
      <c r="L11" s="90"/>
      <c r="M11" s="90"/>
      <c r="N11" s="90"/>
      <c r="O11" s="90"/>
      <c r="P11" s="90"/>
      <c r="Q11" s="90"/>
      <c r="R11" s="90"/>
      <c r="S11" s="90"/>
      <c r="T11" s="90"/>
      <c r="U11" s="90"/>
      <c r="V11" s="90"/>
      <c r="W11" s="90"/>
      <c r="X11" s="263"/>
    </row>
    <row r="12" spans="1:24" ht="12.75" customHeight="1" x14ac:dyDescent="0.2">
      <c r="A12" s="263"/>
      <c r="B12" s="13" t="s">
        <v>89</v>
      </c>
      <c r="C12" s="216" t="s">
        <v>260</v>
      </c>
      <c r="D12" s="225"/>
      <c r="E12" s="225"/>
      <c r="F12" s="26"/>
      <c r="G12" s="26"/>
      <c r="H12" s="26"/>
      <c r="I12" s="26"/>
      <c r="J12" s="26"/>
      <c r="K12" s="26"/>
      <c r="L12" s="225"/>
      <c r="M12" s="26"/>
      <c r="N12" s="26"/>
      <c r="O12" s="26"/>
      <c r="P12" s="26"/>
      <c r="Q12" s="26"/>
      <c r="R12" s="26"/>
      <c r="S12" s="26"/>
      <c r="T12" s="26"/>
      <c r="U12" s="26"/>
      <c r="V12" s="26"/>
      <c r="W12" s="26"/>
      <c r="X12" s="263"/>
    </row>
    <row r="13" spans="1:24" ht="12.75" customHeight="1" x14ac:dyDescent="0.2">
      <c r="A13" s="263"/>
      <c r="B13" s="84" t="s">
        <v>90</v>
      </c>
      <c r="C13" s="216" t="s">
        <v>261</v>
      </c>
      <c r="D13" s="223"/>
      <c r="E13" s="224"/>
      <c r="F13" s="224"/>
      <c r="G13" s="224"/>
      <c r="H13" s="224"/>
      <c r="I13" s="224"/>
      <c r="J13" s="224"/>
      <c r="K13" s="224"/>
      <c r="L13" s="224"/>
      <c r="M13" s="224"/>
      <c r="N13" s="224"/>
      <c r="O13" s="224"/>
      <c r="P13" s="224"/>
      <c r="Q13" s="224"/>
      <c r="R13" s="224"/>
      <c r="S13" s="224"/>
      <c r="T13" s="224"/>
      <c r="U13" s="224"/>
      <c r="V13" s="224"/>
      <c r="W13" s="224"/>
      <c r="X13" s="263"/>
    </row>
    <row r="14" spans="1:24" ht="12.75" customHeight="1" x14ac:dyDescent="0.2">
      <c r="A14" s="263"/>
      <c r="B14" s="84" t="s">
        <v>96</v>
      </c>
      <c r="C14" s="216" t="s">
        <v>262</v>
      </c>
      <c r="D14" s="223"/>
      <c r="E14" s="224"/>
      <c r="F14" s="224"/>
      <c r="G14" s="224"/>
      <c r="H14" s="224"/>
      <c r="I14" s="224"/>
      <c r="J14" s="224"/>
      <c r="K14" s="224"/>
      <c r="L14" s="224"/>
      <c r="M14" s="224"/>
      <c r="N14" s="224"/>
      <c r="O14" s="224"/>
      <c r="P14" s="224"/>
      <c r="Q14" s="224"/>
      <c r="R14" s="224"/>
      <c r="S14" s="224"/>
      <c r="T14" s="224"/>
      <c r="U14" s="224"/>
      <c r="V14" s="224"/>
      <c r="W14" s="224"/>
      <c r="X14" s="263"/>
    </row>
    <row r="15" spans="1:24" ht="25.5" x14ac:dyDescent="0.2">
      <c r="A15" s="263"/>
      <c r="B15" s="13" t="s">
        <v>97</v>
      </c>
      <c r="C15" s="216" t="s">
        <v>263</v>
      </c>
      <c r="D15" s="223"/>
      <c r="E15" s="224"/>
      <c r="F15" s="224"/>
      <c r="G15" s="224"/>
      <c r="H15" s="224"/>
      <c r="I15" s="224"/>
      <c r="J15" s="224"/>
      <c r="K15" s="224"/>
      <c r="L15" s="224"/>
      <c r="M15" s="224"/>
      <c r="N15" s="224"/>
      <c r="O15" s="224"/>
      <c r="P15" s="224"/>
      <c r="Q15" s="224"/>
      <c r="R15" s="224"/>
      <c r="S15" s="224"/>
      <c r="T15" s="224"/>
      <c r="U15" s="224"/>
      <c r="V15" s="224"/>
      <c r="W15" s="224"/>
      <c r="X15" s="263"/>
    </row>
    <row r="16" spans="1:24" ht="12.75" customHeight="1" x14ac:dyDescent="0.2">
      <c r="A16" s="263"/>
      <c r="B16" s="264" t="s">
        <v>98</v>
      </c>
      <c r="C16" s="265"/>
      <c r="D16" s="90"/>
      <c r="E16" s="90"/>
      <c r="F16" s="90"/>
      <c r="G16" s="90"/>
      <c r="H16" s="90"/>
      <c r="I16" s="90"/>
      <c r="J16" s="90"/>
      <c r="K16" s="90"/>
      <c r="L16" s="90"/>
      <c r="M16" s="90"/>
      <c r="N16" s="90"/>
      <c r="O16" s="90"/>
      <c r="P16" s="90"/>
      <c r="Q16" s="90"/>
      <c r="R16" s="90"/>
      <c r="S16" s="90"/>
      <c r="T16" s="90"/>
      <c r="U16" s="90"/>
      <c r="V16" s="90"/>
      <c r="W16" s="90"/>
      <c r="X16" s="263"/>
    </row>
    <row r="17" spans="1:24" ht="12.75" customHeight="1" x14ac:dyDescent="0.2">
      <c r="A17" s="263"/>
      <c r="B17" s="22" t="s">
        <v>91</v>
      </c>
      <c r="C17" s="85" t="s">
        <v>173</v>
      </c>
      <c r="D17" s="90"/>
      <c r="E17" s="90"/>
      <c r="F17" s="90"/>
      <c r="G17" s="90"/>
      <c r="H17" s="90"/>
      <c r="I17" s="90"/>
      <c r="J17" s="90"/>
      <c r="K17" s="90"/>
      <c r="L17" s="90"/>
      <c r="M17" s="90"/>
      <c r="N17" s="90"/>
      <c r="O17" s="90"/>
      <c r="P17" s="90"/>
      <c r="Q17" s="90"/>
      <c r="R17" s="90"/>
      <c r="S17" s="90"/>
      <c r="T17" s="90"/>
      <c r="U17" s="90"/>
      <c r="V17" s="90"/>
      <c r="W17" s="90"/>
      <c r="X17" s="263"/>
    </row>
    <row r="18" spans="1:24" ht="12.75" customHeight="1" x14ac:dyDescent="0.2">
      <c r="A18" s="263"/>
      <c r="B18" s="23"/>
      <c r="C18" s="85" t="s">
        <v>99</v>
      </c>
      <c r="D18" s="225"/>
      <c r="E18" s="225"/>
      <c r="F18" s="26"/>
      <c r="G18" s="26"/>
      <c r="H18" s="26"/>
      <c r="I18" s="26"/>
      <c r="J18" s="26"/>
      <c r="K18" s="26"/>
      <c r="L18" s="225"/>
      <c r="M18" s="26"/>
      <c r="N18" s="26"/>
      <c r="O18" s="26"/>
      <c r="P18" s="26"/>
      <c r="Q18" s="26"/>
      <c r="R18" s="26"/>
      <c r="S18" s="26"/>
      <c r="T18" s="26"/>
      <c r="U18" s="26"/>
      <c r="V18" s="26"/>
      <c r="W18" s="26"/>
      <c r="X18" s="263"/>
    </row>
    <row r="19" spans="1:24" ht="12.75" customHeight="1" x14ac:dyDescent="0.2">
      <c r="A19" s="263"/>
      <c r="B19" s="23"/>
      <c r="C19" s="85" t="s">
        <v>100</v>
      </c>
      <c r="D19" s="225"/>
      <c r="E19" s="225"/>
      <c r="F19" s="26"/>
      <c r="G19" s="26"/>
      <c r="H19" s="26"/>
      <c r="I19" s="26"/>
      <c r="J19" s="26"/>
      <c r="K19" s="26"/>
      <c r="L19" s="225"/>
      <c r="M19" s="26"/>
      <c r="N19" s="26"/>
      <c r="O19" s="26"/>
      <c r="P19" s="26"/>
      <c r="Q19" s="26"/>
      <c r="R19" s="26"/>
      <c r="S19" s="26"/>
      <c r="T19" s="26"/>
      <c r="U19" s="26"/>
      <c r="V19" s="26"/>
      <c r="W19" s="26"/>
      <c r="X19" s="263"/>
    </row>
    <row r="20" spans="1:24" ht="12.75" customHeight="1" x14ac:dyDescent="0.2">
      <c r="A20" s="263"/>
      <c r="B20" s="23"/>
      <c r="C20" s="86" t="s">
        <v>101</v>
      </c>
      <c r="D20" s="225"/>
      <c r="E20" s="225"/>
      <c r="F20" s="26"/>
      <c r="G20" s="26"/>
      <c r="H20" s="26"/>
      <c r="I20" s="26"/>
      <c r="J20" s="26"/>
      <c r="K20" s="26"/>
      <c r="L20" s="225"/>
      <c r="M20" s="26"/>
      <c r="N20" s="26"/>
      <c r="O20" s="26"/>
      <c r="P20" s="26"/>
      <c r="Q20" s="26"/>
      <c r="R20" s="26"/>
      <c r="S20" s="26"/>
      <c r="T20" s="26"/>
      <c r="U20" s="26"/>
      <c r="V20" s="26"/>
      <c r="W20" s="26"/>
      <c r="X20" s="263"/>
    </row>
    <row r="21" spans="1:24" ht="12.75" customHeight="1" x14ac:dyDescent="0.2">
      <c r="A21" s="263"/>
      <c r="B21" s="23"/>
      <c r="C21" s="85" t="s">
        <v>102</v>
      </c>
      <c r="D21" s="225"/>
      <c r="E21" s="225"/>
      <c r="F21" s="26"/>
      <c r="G21" s="26"/>
      <c r="H21" s="26"/>
      <c r="I21" s="26"/>
      <c r="J21" s="26"/>
      <c r="K21" s="26"/>
      <c r="L21" s="225"/>
      <c r="M21" s="26"/>
      <c r="N21" s="26"/>
      <c r="O21" s="26"/>
      <c r="P21" s="26"/>
      <c r="Q21" s="26"/>
      <c r="R21" s="26"/>
      <c r="S21" s="26"/>
      <c r="T21" s="26"/>
      <c r="U21" s="26"/>
      <c r="V21" s="26"/>
      <c r="W21" s="26"/>
      <c r="X21" s="263"/>
    </row>
    <row r="22" spans="1:24" ht="12.75" customHeight="1" x14ac:dyDescent="0.2">
      <c r="A22" s="263"/>
      <c r="B22" s="23"/>
      <c r="C22" s="85" t="s">
        <v>103</v>
      </c>
      <c r="D22" s="225"/>
      <c r="E22" s="225"/>
      <c r="F22" s="26"/>
      <c r="G22" s="26"/>
      <c r="H22" s="26"/>
      <c r="I22" s="26"/>
      <c r="J22" s="26"/>
      <c r="K22" s="26"/>
      <c r="L22" s="225"/>
      <c r="M22" s="26"/>
      <c r="N22" s="26"/>
      <c r="O22" s="26"/>
      <c r="P22" s="26"/>
      <c r="Q22" s="26"/>
      <c r="R22" s="26"/>
      <c r="S22" s="26"/>
      <c r="T22" s="26"/>
      <c r="U22" s="26"/>
      <c r="V22" s="26"/>
      <c r="W22" s="26"/>
      <c r="X22" s="263"/>
    </row>
    <row r="23" spans="1:24" ht="12.75" customHeight="1" x14ac:dyDescent="0.2">
      <c r="A23" s="263"/>
      <c r="B23" s="23"/>
      <c r="C23" s="85" t="s">
        <v>104</v>
      </c>
      <c r="D23" s="225"/>
      <c r="E23" s="225"/>
      <c r="F23" s="26"/>
      <c r="G23" s="26"/>
      <c r="H23" s="26"/>
      <c r="I23" s="26"/>
      <c r="J23" s="26"/>
      <c r="K23" s="26"/>
      <c r="L23" s="225"/>
      <c r="M23" s="26"/>
      <c r="N23" s="26"/>
      <c r="O23" s="26"/>
      <c r="P23" s="26"/>
      <c r="Q23" s="26"/>
      <c r="R23" s="26"/>
      <c r="S23" s="26"/>
      <c r="T23" s="26"/>
      <c r="U23" s="26"/>
      <c r="V23" s="26"/>
      <c r="W23" s="26"/>
      <c r="X23" s="263"/>
    </row>
    <row r="24" spans="1:24" ht="12.75" customHeight="1" x14ac:dyDescent="0.2">
      <c r="A24" s="263"/>
      <c r="B24" s="23"/>
      <c r="C24" s="85" t="s">
        <v>106</v>
      </c>
      <c r="D24" s="225"/>
      <c r="E24" s="225"/>
      <c r="F24" s="26"/>
      <c r="G24" s="26"/>
      <c r="H24" s="26"/>
      <c r="I24" s="26"/>
      <c r="J24" s="26"/>
      <c r="K24" s="26"/>
      <c r="L24" s="225"/>
      <c r="M24" s="26"/>
      <c r="N24" s="26"/>
      <c r="O24" s="26"/>
      <c r="P24" s="26"/>
      <c r="Q24" s="26"/>
      <c r="R24" s="26"/>
      <c r="S24" s="26"/>
      <c r="T24" s="26"/>
      <c r="U24" s="26"/>
      <c r="V24" s="26"/>
      <c r="W24" s="26"/>
      <c r="X24" s="263"/>
    </row>
    <row r="25" spans="1:24" ht="12.75" customHeight="1" x14ac:dyDescent="0.2">
      <c r="A25" s="263"/>
      <c r="B25" s="19"/>
      <c r="C25" s="85" t="s">
        <v>105</v>
      </c>
      <c r="D25" s="223"/>
      <c r="E25" s="224"/>
      <c r="F25" s="224"/>
      <c r="G25" s="224"/>
      <c r="H25" s="224"/>
      <c r="I25" s="224"/>
      <c r="J25" s="224"/>
      <c r="K25" s="224"/>
      <c r="L25" s="224"/>
      <c r="M25" s="224"/>
      <c r="N25" s="224"/>
      <c r="O25" s="224"/>
      <c r="P25" s="224"/>
      <c r="Q25" s="224"/>
      <c r="R25" s="224"/>
      <c r="S25" s="224"/>
      <c r="T25" s="224"/>
      <c r="U25" s="224"/>
      <c r="V25" s="224"/>
      <c r="W25" s="224"/>
      <c r="X25" s="263"/>
    </row>
    <row r="26" spans="1:24" ht="38.25" x14ac:dyDescent="0.2">
      <c r="A26" s="263"/>
      <c r="B26" s="19" t="s">
        <v>92</v>
      </c>
      <c r="C26" s="216" t="s">
        <v>264</v>
      </c>
      <c r="D26" s="223"/>
      <c r="E26" s="224"/>
      <c r="F26" s="224"/>
      <c r="G26" s="224"/>
      <c r="H26" s="224"/>
      <c r="I26" s="224"/>
      <c r="J26" s="224"/>
      <c r="K26" s="224"/>
      <c r="L26" s="224"/>
      <c r="M26" s="224"/>
      <c r="N26" s="224"/>
      <c r="O26" s="224"/>
      <c r="P26" s="224"/>
      <c r="Q26" s="224"/>
      <c r="R26" s="224"/>
      <c r="S26" s="224"/>
      <c r="T26" s="224"/>
      <c r="U26" s="224"/>
      <c r="V26" s="224"/>
      <c r="W26" s="224"/>
      <c r="X26" s="263"/>
    </row>
    <row r="27" spans="1:24" ht="38.25" x14ac:dyDescent="0.2">
      <c r="A27" s="263"/>
      <c r="B27" s="13" t="s">
        <v>107</v>
      </c>
      <c r="C27" s="216" t="s">
        <v>265</v>
      </c>
      <c r="D27" s="223"/>
      <c r="E27" s="224"/>
      <c r="F27" s="224"/>
      <c r="G27" s="224"/>
      <c r="H27" s="224"/>
      <c r="I27" s="224"/>
      <c r="J27" s="224"/>
      <c r="K27" s="224"/>
      <c r="L27" s="224"/>
      <c r="M27" s="224"/>
      <c r="N27" s="224"/>
      <c r="O27" s="224"/>
      <c r="P27" s="224"/>
      <c r="Q27" s="224"/>
      <c r="R27" s="224"/>
      <c r="S27" s="224"/>
      <c r="T27" s="224"/>
      <c r="U27" s="224"/>
      <c r="V27" s="224"/>
      <c r="W27" s="224"/>
      <c r="X27" s="263"/>
    </row>
    <row r="28" spans="1:24" ht="25.5" customHeight="1" x14ac:dyDescent="0.2">
      <c r="A28" s="263"/>
      <c r="B28" s="13" t="s">
        <v>108</v>
      </c>
      <c r="C28" s="219" t="s">
        <v>266</v>
      </c>
      <c r="D28" s="223"/>
      <c r="E28" s="224"/>
      <c r="F28" s="224"/>
      <c r="G28" s="224"/>
      <c r="H28" s="224"/>
      <c r="I28" s="224"/>
      <c r="J28" s="224"/>
      <c r="K28" s="224"/>
      <c r="L28" s="224"/>
      <c r="M28" s="224"/>
      <c r="N28" s="224"/>
      <c r="O28" s="224"/>
      <c r="P28" s="224"/>
      <c r="Q28" s="224"/>
      <c r="R28" s="224"/>
      <c r="S28" s="224"/>
      <c r="T28" s="224"/>
      <c r="U28" s="224"/>
      <c r="V28" s="224"/>
      <c r="W28" s="224"/>
      <c r="X28" s="263"/>
    </row>
    <row r="29" spans="1:24" ht="12.75" customHeight="1" x14ac:dyDescent="0.2">
      <c r="A29" s="263"/>
      <c r="B29" s="264" t="s">
        <v>13</v>
      </c>
      <c r="C29" s="265"/>
      <c r="D29" s="90"/>
      <c r="E29" s="90"/>
      <c r="F29" s="90"/>
      <c r="G29" s="90"/>
      <c r="H29" s="90"/>
      <c r="I29" s="90"/>
      <c r="J29" s="90"/>
      <c r="K29" s="90"/>
      <c r="L29" s="90"/>
      <c r="M29" s="90"/>
      <c r="N29" s="90"/>
      <c r="O29" s="90"/>
      <c r="P29" s="90"/>
      <c r="Q29" s="90"/>
      <c r="R29" s="90"/>
      <c r="S29" s="90"/>
      <c r="T29" s="90"/>
      <c r="U29" s="90"/>
      <c r="V29" s="90"/>
      <c r="W29" s="90"/>
      <c r="X29" s="263"/>
    </row>
    <row r="30" spans="1:24" ht="38.25" x14ac:dyDescent="0.2">
      <c r="A30" s="263"/>
      <c r="B30" s="13" t="s">
        <v>110</v>
      </c>
      <c r="C30" s="216" t="s">
        <v>267</v>
      </c>
      <c r="D30" s="225"/>
      <c r="E30" s="225"/>
      <c r="F30" s="26"/>
      <c r="G30" s="26"/>
      <c r="H30" s="26"/>
      <c r="I30" s="26"/>
      <c r="J30" s="26"/>
      <c r="K30" s="26"/>
      <c r="L30" s="225"/>
      <c r="M30" s="26"/>
      <c r="N30" s="26"/>
      <c r="O30" s="26"/>
      <c r="P30" s="26"/>
      <c r="Q30" s="26"/>
      <c r="R30" s="26"/>
      <c r="S30" s="26"/>
      <c r="T30" s="26"/>
      <c r="U30" s="26"/>
      <c r="V30" s="26"/>
      <c r="W30" s="26"/>
      <c r="X30" s="263"/>
    </row>
    <row r="31" spans="1:24" ht="12.75" customHeight="1" x14ac:dyDescent="0.2">
      <c r="A31" s="263"/>
      <c r="B31" s="13" t="s">
        <v>111</v>
      </c>
      <c r="C31" s="216" t="s">
        <v>268</v>
      </c>
      <c r="D31" s="225"/>
      <c r="E31" s="225"/>
      <c r="F31" s="26"/>
      <c r="G31" s="26"/>
      <c r="H31" s="26"/>
      <c r="I31" s="26"/>
      <c r="J31" s="26"/>
      <c r="K31" s="26"/>
      <c r="L31" s="225"/>
      <c r="M31" s="26"/>
      <c r="N31" s="26"/>
      <c r="O31" s="26"/>
      <c r="P31" s="26"/>
      <c r="Q31" s="26"/>
      <c r="R31" s="26"/>
      <c r="S31" s="26"/>
      <c r="T31" s="26"/>
      <c r="U31" s="26"/>
      <c r="V31" s="26"/>
      <c r="W31" s="26"/>
      <c r="X31" s="263"/>
    </row>
    <row r="32" spans="1:24" ht="25.5" x14ac:dyDescent="0.2">
      <c r="A32" s="263"/>
      <c r="B32" s="13" t="s">
        <v>112</v>
      </c>
      <c r="C32" s="216" t="s">
        <v>269</v>
      </c>
      <c r="D32" s="223"/>
      <c r="E32" s="224"/>
      <c r="F32" s="224"/>
      <c r="G32" s="224"/>
      <c r="H32" s="224"/>
      <c r="I32" s="224"/>
      <c r="J32" s="224"/>
      <c r="K32" s="224"/>
      <c r="L32" s="224"/>
      <c r="M32" s="224"/>
      <c r="N32" s="224"/>
      <c r="O32" s="224"/>
      <c r="P32" s="224"/>
      <c r="Q32" s="224"/>
      <c r="R32" s="224"/>
      <c r="S32" s="224"/>
      <c r="T32" s="224"/>
      <c r="U32" s="224"/>
      <c r="V32" s="224"/>
      <c r="W32" s="224"/>
      <c r="X32" s="263"/>
    </row>
    <row r="33" spans="1:24" ht="12" customHeight="1" x14ac:dyDescent="0.2">
      <c r="A33" s="263"/>
      <c r="B33" s="264" t="s">
        <v>14</v>
      </c>
      <c r="C33" s="265"/>
      <c r="D33" s="90"/>
      <c r="E33" s="90"/>
      <c r="F33" s="90"/>
      <c r="G33" s="90"/>
      <c r="H33" s="90"/>
      <c r="I33" s="90"/>
      <c r="J33" s="90"/>
      <c r="K33" s="90"/>
      <c r="L33" s="90"/>
      <c r="M33" s="90"/>
      <c r="N33" s="90"/>
      <c r="O33" s="90"/>
      <c r="P33" s="90"/>
      <c r="Q33" s="90"/>
      <c r="R33" s="90"/>
      <c r="S33" s="90"/>
      <c r="T33" s="90"/>
      <c r="U33" s="90"/>
      <c r="V33" s="90"/>
      <c r="W33" s="90"/>
      <c r="X33" s="263"/>
    </row>
    <row r="34" spans="1:24" ht="12.75" customHeight="1" x14ac:dyDescent="0.2">
      <c r="A34" s="263"/>
      <c r="B34" s="266" t="s">
        <v>113</v>
      </c>
      <c r="C34" s="216" t="s">
        <v>270</v>
      </c>
      <c r="D34" s="90"/>
      <c r="E34" s="90"/>
      <c r="F34" s="90"/>
      <c r="G34" s="90"/>
      <c r="H34" s="90"/>
      <c r="I34" s="90"/>
      <c r="J34" s="90"/>
      <c r="K34" s="90"/>
      <c r="L34" s="90"/>
      <c r="M34" s="90"/>
      <c r="N34" s="90"/>
      <c r="O34" s="90"/>
      <c r="P34" s="90"/>
      <c r="Q34" s="90"/>
      <c r="R34" s="90"/>
      <c r="S34" s="90"/>
      <c r="T34" s="90"/>
      <c r="U34" s="90"/>
      <c r="V34" s="90"/>
      <c r="W34" s="90"/>
      <c r="X34" s="263"/>
    </row>
    <row r="35" spans="1:24" ht="12.75" customHeight="1" x14ac:dyDescent="0.2">
      <c r="A35" s="263"/>
      <c r="B35" s="267"/>
      <c r="C35" s="12" t="s">
        <v>114</v>
      </c>
      <c r="D35" s="223"/>
      <c r="E35" s="224"/>
      <c r="F35" s="224"/>
      <c r="G35" s="224"/>
      <c r="H35" s="224"/>
      <c r="I35" s="224"/>
      <c r="J35" s="224"/>
      <c r="K35" s="224"/>
      <c r="L35" s="224"/>
      <c r="M35" s="224"/>
      <c r="N35" s="224"/>
      <c r="O35" s="224"/>
      <c r="P35" s="224"/>
      <c r="Q35" s="224"/>
      <c r="R35" s="224"/>
      <c r="S35" s="224"/>
      <c r="T35" s="224"/>
      <c r="U35" s="224"/>
      <c r="V35" s="224"/>
      <c r="W35" s="224"/>
      <c r="X35" s="263"/>
    </row>
    <row r="36" spans="1:24" ht="12.75" customHeight="1" x14ac:dyDescent="0.2">
      <c r="A36" s="263"/>
      <c r="B36" s="267"/>
      <c r="C36" s="12" t="s">
        <v>115</v>
      </c>
      <c r="D36" s="223"/>
      <c r="E36" s="224"/>
      <c r="F36" s="224"/>
      <c r="G36" s="224"/>
      <c r="H36" s="224"/>
      <c r="I36" s="224"/>
      <c r="J36" s="224"/>
      <c r="K36" s="224"/>
      <c r="L36" s="224"/>
      <c r="M36" s="224"/>
      <c r="N36" s="224"/>
      <c r="O36" s="224"/>
      <c r="P36" s="224"/>
      <c r="Q36" s="224"/>
      <c r="R36" s="224"/>
      <c r="S36" s="224"/>
      <c r="T36" s="224"/>
      <c r="U36" s="224"/>
      <c r="V36" s="224"/>
      <c r="W36" s="224"/>
      <c r="X36" s="263"/>
    </row>
    <row r="37" spans="1:24" ht="12.75" customHeight="1" x14ac:dyDescent="0.2">
      <c r="A37" s="263"/>
      <c r="B37" s="267"/>
      <c r="C37" s="12" t="s">
        <v>116</v>
      </c>
      <c r="D37" s="223"/>
      <c r="E37" s="224"/>
      <c r="F37" s="224"/>
      <c r="G37" s="224"/>
      <c r="H37" s="224"/>
      <c r="I37" s="224"/>
      <c r="J37" s="224"/>
      <c r="K37" s="224"/>
      <c r="L37" s="224"/>
      <c r="M37" s="224"/>
      <c r="N37" s="224"/>
      <c r="O37" s="224"/>
      <c r="P37" s="224"/>
      <c r="Q37" s="224"/>
      <c r="R37" s="224"/>
      <c r="S37" s="224"/>
      <c r="T37" s="224"/>
      <c r="U37" s="224"/>
      <c r="V37" s="224"/>
      <c r="W37" s="224"/>
      <c r="X37" s="263"/>
    </row>
    <row r="38" spans="1:24" ht="12.75" customHeight="1" x14ac:dyDescent="0.2">
      <c r="A38" s="263"/>
      <c r="B38" s="267"/>
      <c r="C38" s="12" t="s">
        <v>117</v>
      </c>
      <c r="D38" s="223"/>
      <c r="E38" s="224"/>
      <c r="F38" s="224"/>
      <c r="G38" s="224"/>
      <c r="H38" s="224"/>
      <c r="I38" s="224"/>
      <c r="J38" s="224"/>
      <c r="K38" s="224"/>
      <c r="L38" s="224"/>
      <c r="M38" s="224"/>
      <c r="N38" s="224"/>
      <c r="O38" s="224"/>
      <c r="P38" s="224"/>
      <c r="Q38" s="224"/>
      <c r="R38" s="224"/>
      <c r="S38" s="224"/>
      <c r="T38" s="224"/>
      <c r="U38" s="224"/>
      <c r="V38" s="224"/>
      <c r="W38" s="224"/>
      <c r="X38" s="263"/>
    </row>
    <row r="39" spans="1:24" ht="38.25" x14ac:dyDescent="0.2">
      <c r="A39" s="263"/>
      <c r="B39" s="13" t="s">
        <v>118</v>
      </c>
      <c r="C39" s="216" t="s">
        <v>271</v>
      </c>
      <c r="D39" s="223"/>
      <c r="E39" s="224"/>
      <c r="F39" s="224"/>
      <c r="G39" s="224"/>
      <c r="H39" s="224"/>
      <c r="I39" s="224"/>
      <c r="J39" s="224"/>
      <c r="K39" s="224"/>
      <c r="L39" s="224"/>
      <c r="M39" s="224"/>
      <c r="N39" s="224"/>
      <c r="O39" s="224"/>
      <c r="P39" s="224"/>
      <c r="Q39" s="224"/>
      <c r="R39" s="224"/>
      <c r="S39" s="224"/>
      <c r="T39" s="224"/>
      <c r="U39" s="224"/>
      <c r="V39" s="224"/>
      <c r="W39" s="224"/>
      <c r="X39" s="263"/>
    </row>
    <row r="40" spans="1:24" ht="12.75" customHeight="1" x14ac:dyDescent="0.2">
      <c r="A40" s="263"/>
      <c r="B40" s="266" t="s">
        <v>119</v>
      </c>
      <c r="C40" s="216" t="s">
        <v>272</v>
      </c>
      <c r="D40" s="90"/>
      <c r="E40" s="90"/>
      <c r="F40" s="90"/>
      <c r="G40" s="90"/>
      <c r="H40" s="90"/>
      <c r="I40" s="90"/>
      <c r="J40" s="90"/>
      <c r="K40" s="90"/>
      <c r="L40" s="90"/>
      <c r="M40" s="90"/>
      <c r="N40" s="90"/>
      <c r="O40" s="90"/>
      <c r="P40" s="90"/>
      <c r="Q40" s="90"/>
      <c r="R40" s="90"/>
      <c r="S40" s="90"/>
      <c r="T40" s="90"/>
      <c r="U40" s="90"/>
      <c r="V40" s="90"/>
      <c r="W40" s="90"/>
      <c r="X40" s="263"/>
    </row>
    <row r="41" spans="1:24" ht="12.75" customHeight="1" x14ac:dyDescent="0.2">
      <c r="A41" s="263"/>
      <c r="B41" s="267"/>
      <c r="C41" s="12" t="s">
        <v>114</v>
      </c>
      <c r="D41" s="223"/>
      <c r="E41" s="224"/>
      <c r="F41" s="224"/>
      <c r="G41" s="224"/>
      <c r="H41" s="224"/>
      <c r="I41" s="224"/>
      <c r="J41" s="224"/>
      <c r="K41" s="224"/>
      <c r="L41" s="224"/>
      <c r="M41" s="224"/>
      <c r="N41" s="224"/>
      <c r="O41" s="224"/>
      <c r="P41" s="224"/>
      <c r="Q41" s="224"/>
      <c r="R41" s="224"/>
      <c r="S41" s="224"/>
      <c r="T41" s="224"/>
      <c r="U41" s="224"/>
      <c r="V41" s="224"/>
      <c r="W41" s="224"/>
      <c r="X41" s="263"/>
    </row>
    <row r="42" spans="1:24" ht="12.75" customHeight="1" x14ac:dyDescent="0.2">
      <c r="A42" s="263"/>
      <c r="B42" s="267"/>
      <c r="C42" s="12" t="s">
        <v>115</v>
      </c>
      <c r="D42" s="223"/>
      <c r="E42" s="224"/>
      <c r="F42" s="224"/>
      <c r="G42" s="224"/>
      <c r="H42" s="224"/>
      <c r="I42" s="224"/>
      <c r="J42" s="224"/>
      <c r="K42" s="224"/>
      <c r="L42" s="224"/>
      <c r="M42" s="224"/>
      <c r="N42" s="224"/>
      <c r="O42" s="224"/>
      <c r="P42" s="224"/>
      <c r="Q42" s="224"/>
      <c r="R42" s="224"/>
      <c r="S42" s="224"/>
      <c r="T42" s="224"/>
      <c r="U42" s="224"/>
      <c r="V42" s="224"/>
      <c r="W42" s="224"/>
      <c r="X42" s="263"/>
    </row>
    <row r="43" spans="1:24" ht="12.75" customHeight="1" x14ac:dyDescent="0.2">
      <c r="A43" s="263"/>
      <c r="B43" s="267"/>
      <c r="C43" s="12" t="s">
        <v>116</v>
      </c>
      <c r="D43" s="223"/>
      <c r="E43" s="224"/>
      <c r="F43" s="224"/>
      <c r="G43" s="224"/>
      <c r="H43" s="224"/>
      <c r="I43" s="224"/>
      <c r="J43" s="224"/>
      <c r="K43" s="224"/>
      <c r="L43" s="224"/>
      <c r="M43" s="224"/>
      <c r="N43" s="224"/>
      <c r="O43" s="224"/>
      <c r="P43" s="224"/>
      <c r="Q43" s="224"/>
      <c r="R43" s="224"/>
      <c r="S43" s="224"/>
      <c r="T43" s="224"/>
      <c r="U43" s="224"/>
      <c r="V43" s="224"/>
      <c r="W43" s="224"/>
      <c r="X43" s="263"/>
    </row>
    <row r="44" spans="1:24" ht="12.75" customHeight="1" x14ac:dyDescent="0.2">
      <c r="A44" s="263"/>
      <c r="B44" s="267"/>
      <c r="C44" s="12" t="s">
        <v>117</v>
      </c>
      <c r="D44" s="223"/>
      <c r="E44" s="224"/>
      <c r="F44" s="224"/>
      <c r="G44" s="224"/>
      <c r="H44" s="224"/>
      <c r="I44" s="224"/>
      <c r="J44" s="224"/>
      <c r="K44" s="224"/>
      <c r="L44" s="224"/>
      <c r="M44" s="224"/>
      <c r="N44" s="224"/>
      <c r="O44" s="224"/>
      <c r="P44" s="224"/>
      <c r="Q44" s="224"/>
      <c r="R44" s="224"/>
      <c r="S44" s="224"/>
      <c r="T44" s="224"/>
      <c r="U44" s="224"/>
      <c r="V44" s="224"/>
      <c r="W44" s="224"/>
      <c r="X44" s="263"/>
    </row>
    <row r="45" spans="1:24" ht="12.75" customHeight="1" x14ac:dyDescent="0.2">
      <c r="A45" s="263"/>
      <c r="B45" s="264" t="s">
        <v>120</v>
      </c>
      <c r="C45" s="265"/>
      <c r="D45" s="90"/>
      <c r="E45" s="90"/>
      <c r="F45" s="90"/>
      <c r="G45" s="90"/>
      <c r="H45" s="90"/>
      <c r="I45" s="90"/>
      <c r="J45" s="90"/>
      <c r="K45" s="90"/>
      <c r="L45" s="90"/>
      <c r="M45" s="90"/>
      <c r="N45" s="90"/>
      <c r="O45" s="90"/>
      <c r="P45" s="90"/>
      <c r="Q45" s="90"/>
      <c r="R45" s="90"/>
      <c r="S45" s="90"/>
      <c r="T45" s="90"/>
      <c r="U45" s="90"/>
      <c r="V45" s="90"/>
      <c r="W45" s="90"/>
      <c r="X45" s="263"/>
    </row>
    <row r="46" spans="1:24" ht="12.75" customHeight="1" x14ac:dyDescent="0.2">
      <c r="A46" s="263"/>
      <c r="B46" s="13" t="s">
        <v>121</v>
      </c>
      <c r="C46" s="216" t="s">
        <v>273</v>
      </c>
      <c r="D46" s="225"/>
      <c r="E46" s="225"/>
      <c r="F46" s="26"/>
      <c r="G46" s="26"/>
      <c r="H46" s="26"/>
      <c r="I46" s="26"/>
      <c r="J46" s="26"/>
      <c r="K46" s="26"/>
      <c r="L46" s="225"/>
      <c r="M46" s="26"/>
      <c r="N46" s="26"/>
      <c r="O46" s="26"/>
      <c r="P46" s="26"/>
      <c r="Q46" s="26"/>
      <c r="R46" s="26"/>
      <c r="S46" s="26"/>
      <c r="T46" s="26"/>
      <c r="U46" s="26"/>
      <c r="V46" s="26"/>
      <c r="W46" s="26"/>
      <c r="X46" s="263"/>
    </row>
    <row r="47" spans="1:24" ht="51" x14ac:dyDescent="0.2">
      <c r="A47" s="263"/>
      <c r="B47" s="13" t="s">
        <v>122</v>
      </c>
      <c r="C47" s="216" t="s">
        <v>274</v>
      </c>
      <c r="D47" s="223"/>
      <c r="E47" s="224"/>
      <c r="F47" s="224"/>
      <c r="G47" s="224"/>
      <c r="H47" s="224"/>
      <c r="I47" s="224"/>
      <c r="J47" s="224"/>
      <c r="K47" s="224"/>
      <c r="L47" s="224"/>
      <c r="M47" s="224"/>
      <c r="N47" s="224"/>
      <c r="O47" s="224"/>
      <c r="P47" s="224"/>
      <c r="Q47" s="224"/>
      <c r="R47" s="224"/>
      <c r="S47" s="224"/>
      <c r="T47" s="224"/>
      <c r="U47" s="224"/>
      <c r="V47" s="224"/>
      <c r="W47" s="224"/>
      <c r="X47" s="263"/>
    </row>
    <row r="48" spans="1:24" ht="12.75" customHeight="1" x14ac:dyDescent="0.2">
      <c r="A48" s="263"/>
      <c r="B48" s="264" t="s">
        <v>123</v>
      </c>
      <c r="C48" s="265"/>
      <c r="D48" s="90"/>
      <c r="E48" s="90"/>
      <c r="F48" s="90"/>
      <c r="G48" s="90"/>
      <c r="H48" s="90"/>
      <c r="I48" s="90"/>
      <c r="J48" s="90"/>
      <c r="K48" s="90"/>
      <c r="L48" s="90"/>
      <c r="M48" s="90"/>
      <c r="N48" s="90"/>
      <c r="O48" s="90"/>
      <c r="P48" s="90"/>
      <c r="Q48" s="90"/>
      <c r="R48" s="90"/>
      <c r="S48" s="90"/>
      <c r="T48" s="90"/>
      <c r="U48" s="90"/>
      <c r="V48" s="90"/>
      <c r="W48" s="90"/>
      <c r="X48" s="263"/>
    </row>
    <row r="49" spans="1:24" ht="38.25" x14ac:dyDescent="0.2">
      <c r="A49" s="263"/>
      <c r="B49" s="13">
        <v>8</v>
      </c>
      <c r="C49" s="216" t="s">
        <v>172</v>
      </c>
      <c r="D49" s="223"/>
      <c r="E49" s="224"/>
      <c r="F49" s="224"/>
      <c r="G49" s="224"/>
      <c r="H49" s="224"/>
      <c r="I49" s="224"/>
      <c r="J49" s="224"/>
      <c r="K49" s="224"/>
      <c r="L49" s="224"/>
      <c r="M49" s="224"/>
      <c r="N49" s="224"/>
      <c r="O49" s="224"/>
      <c r="P49" s="224"/>
      <c r="Q49" s="224"/>
      <c r="R49" s="224"/>
      <c r="S49" s="224"/>
      <c r="T49" s="224"/>
      <c r="U49" s="224"/>
      <c r="V49" s="224"/>
      <c r="W49" s="224"/>
      <c r="X49" s="263"/>
    </row>
    <row r="50" spans="1:24" ht="12.75" customHeight="1" x14ac:dyDescent="0.2">
      <c r="A50" s="263"/>
      <c r="B50" s="264" t="s">
        <v>124</v>
      </c>
      <c r="C50" s="265"/>
      <c r="D50" s="90"/>
      <c r="E50" s="206"/>
      <c r="F50" s="90"/>
      <c r="G50" s="90"/>
      <c r="H50" s="90"/>
      <c r="I50" s="90"/>
      <c r="J50" s="90"/>
      <c r="K50" s="90"/>
      <c r="L50" s="206"/>
      <c r="M50" s="90"/>
      <c r="N50" s="90"/>
      <c r="O50" s="90"/>
      <c r="P50" s="90"/>
      <c r="Q50" s="90"/>
      <c r="R50" s="90"/>
      <c r="S50" s="90"/>
      <c r="T50" s="90"/>
      <c r="U50" s="90"/>
      <c r="V50" s="90"/>
      <c r="W50" s="90"/>
      <c r="X50" s="263"/>
    </row>
    <row r="51" spans="1:24" ht="51" x14ac:dyDescent="0.2">
      <c r="A51" s="263"/>
      <c r="B51" s="13">
        <v>9</v>
      </c>
      <c r="C51" s="216" t="s">
        <v>275</v>
      </c>
      <c r="D51" s="223"/>
      <c r="E51" s="224"/>
      <c r="F51" s="224"/>
      <c r="G51" s="224"/>
      <c r="H51" s="224"/>
      <c r="I51" s="224"/>
      <c r="J51" s="224"/>
      <c r="K51" s="224"/>
      <c r="L51" s="224"/>
      <c r="M51" s="224"/>
      <c r="N51" s="224"/>
      <c r="O51" s="224"/>
      <c r="P51" s="224"/>
      <c r="Q51" s="224"/>
      <c r="R51" s="224"/>
      <c r="S51" s="224"/>
      <c r="T51" s="224"/>
      <c r="U51" s="224"/>
      <c r="V51" s="224"/>
      <c r="W51" s="224"/>
      <c r="X51" s="263"/>
    </row>
    <row r="52" spans="1:24" ht="38.25" x14ac:dyDescent="0.2">
      <c r="A52" s="263"/>
      <c r="B52" s="13">
        <v>10</v>
      </c>
      <c r="C52" s="216" t="s">
        <v>276</v>
      </c>
      <c r="D52" s="225"/>
      <c r="E52" s="225"/>
      <c r="F52" s="26"/>
      <c r="G52" s="26"/>
      <c r="H52" s="26"/>
      <c r="I52" s="26"/>
      <c r="J52" s="26"/>
      <c r="K52" s="26"/>
      <c r="L52" s="225"/>
      <c r="M52" s="26"/>
      <c r="N52" s="26"/>
      <c r="O52" s="26"/>
      <c r="P52" s="26"/>
      <c r="Q52" s="26"/>
      <c r="R52" s="26"/>
      <c r="S52" s="26"/>
      <c r="T52" s="26"/>
      <c r="U52" s="26"/>
      <c r="V52" s="26"/>
      <c r="W52" s="26"/>
      <c r="X52" s="263"/>
    </row>
    <row r="53" spans="1:24" ht="12.75" x14ac:dyDescent="0.2">
      <c r="A53" s="263"/>
      <c r="B53" s="13">
        <v>11</v>
      </c>
      <c r="C53" s="220" t="s">
        <v>277</v>
      </c>
      <c r="D53" s="226" t="str">
        <f>IF(NOT(ISERR(DATEVALUE(D55))), "C", "")</f>
        <v/>
      </c>
      <c r="E53" s="226" t="str">
        <f t="shared" ref="E53:W53" si="1">IF(NOT(ISERR(DATEVALUE(E55))), "C", "")</f>
        <v/>
      </c>
      <c r="F53" s="226" t="str">
        <f t="shared" si="1"/>
        <v/>
      </c>
      <c r="G53" s="226" t="str">
        <f t="shared" si="1"/>
        <v/>
      </c>
      <c r="H53" s="226" t="str">
        <f t="shared" si="1"/>
        <v/>
      </c>
      <c r="I53" s="226" t="str">
        <f t="shared" si="1"/>
        <v/>
      </c>
      <c r="J53" s="226" t="str">
        <f t="shared" si="1"/>
        <v/>
      </c>
      <c r="K53" s="226" t="str">
        <f t="shared" si="1"/>
        <v/>
      </c>
      <c r="L53" s="226" t="str">
        <f t="shared" si="1"/>
        <v/>
      </c>
      <c r="M53" s="226" t="str">
        <f t="shared" si="1"/>
        <v/>
      </c>
      <c r="N53" s="226" t="str">
        <f t="shared" si="1"/>
        <v/>
      </c>
      <c r="O53" s="226" t="str">
        <f t="shared" si="1"/>
        <v/>
      </c>
      <c r="P53" s="226" t="str">
        <f t="shared" si="1"/>
        <v/>
      </c>
      <c r="Q53" s="226" t="str">
        <f t="shared" si="1"/>
        <v/>
      </c>
      <c r="R53" s="226" t="str">
        <f t="shared" si="1"/>
        <v/>
      </c>
      <c r="S53" s="226" t="str">
        <f t="shared" si="1"/>
        <v/>
      </c>
      <c r="T53" s="226" t="str">
        <f t="shared" si="1"/>
        <v/>
      </c>
      <c r="U53" s="226" t="str">
        <f t="shared" si="1"/>
        <v/>
      </c>
      <c r="V53" s="226" t="str">
        <f t="shared" si="1"/>
        <v/>
      </c>
      <c r="W53" s="226" t="str">
        <f t="shared" si="1"/>
        <v/>
      </c>
      <c r="X53" s="263"/>
    </row>
    <row r="54" spans="1:24" x14ac:dyDescent="0.2">
      <c r="A54" s="263"/>
      <c r="X54" s="263"/>
    </row>
    <row r="55" spans="1:24" ht="51.75" customHeight="1" x14ac:dyDescent="0.2">
      <c r="A55" s="263"/>
      <c r="C55" s="77" t="s">
        <v>67</v>
      </c>
      <c r="D55" s="221"/>
      <c r="E55" s="91"/>
      <c r="F55" s="91"/>
      <c r="G55" s="91"/>
      <c r="H55" s="91"/>
      <c r="I55" s="91"/>
      <c r="J55" s="91"/>
      <c r="K55" s="91"/>
      <c r="L55" s="91"/>
      <c r="M55" s="91"/>
      <c r="N55" s="91"/>
      <c r="O55" s="91"/>
      <c r="P55" s="91"/>
      <c r="Q55" s="91"/>
      <c r="R55" s="91"/>
      <c r="S55" s="91"/>
      <c r="T55" s="91"/>
      <c r="U55" s="91"/>
      <c r="V55" s="91"/>
      <c r="W55" s="91"/>
      <c r="X55" s="263"/>
    </row>
  </sheetData>
  <sheetProtection algorithmName="SHA-512" hashValue="QZj+tVdcNZqzAoZPK8lrHHYP/cts7ab9vX4awgKWLdLZ4W6cKxyPvDbsQnbBMUStireHd2TsJy7TxaMsVIS5sA==" saltValue="b3GNYNwHAJi/aCX9waOvag==" spinCount="100000" sheet="1" selectLockedCells="1"/>
  <mergeCells count="12">
    <mergeCell ref="A1:A55"/>
    <mergeCell ref="X1:X55"/>
    <mergeCell ref="B45:C45"/>
    <mergeCell ref="B48:C48"/>
    <mergeCell ref="B50:C50"/>
    <mergeCell ref="B34:B38"/>
    <mergeCell ref="B40:B44"/>
    <mergeCell ref="B3:C3"/>
    <mergeCell ref="B7:C7"/>
    <mergeCell ref="B16:C16"/>
    <mergeCell ref="B29:C29"/>
    <mergeCell ref="B33:C33"/>
  </mergeCells>
  <phoneticPr fontId="2" type="noConversion"/>
  <printOptions horizontalCentered="1"/>
  <pageMargins left="0.5" right="0.5" top="0.75" bottom="0.5" header="0.25" footer="0.25"/>
  <pageSetup scale="61" fitToWidth="0" fitToHeight="0" orientation="portrait" r:id="rId1"/>
  <headerFooter alignWithMargins="0">
    <oddHeader>&amp;C&amp;"Arial,Bold"&amp;14ScoutTrax&amp;12
Tenderfoot - &amp;D</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1"/>
  <sheetViews>
    <sheetView showGridLines="0" zoomScaleNormal="100" workbookViewId="0">
      <pane xSplit="3" ySplit="2" topLeftCell="D3" activePane="bottomRight" state="frozen"/>
      <selection pane="topRight" activeCell="D1" sqref="D1"/>
      <selection pane="bottomLeft" activeCell="A3" sqref="A3"/>
      <selection pane="bottomRight" activeCell="D4" sqref="D4"/>
    </sheetView>
  </sheetViews>
  <sheetFormatPr defaultColWidth="9.140625" defaultRowHeight="20.25" x14ac:dyDescent="0.2"/>
  <cols>
    <col min="1" max="1" width="3.42578125" style="6" customWidth="1"/>
    <col min="2" max="2" width="12.85546875" style="8" customWidth="1"/>
    <col min="3" max="3" width="52.42578125" style="9" customWidth="1"/>
    <col min="4" max="12" width="3.85546875" style="97" customWidth="1"/>
    <col min="13" max="23" width="3.85546875" style="122" customWidth="1"/>
    <col min="24" max="24" width="3.42578125" style="5" customWidth="1"/>
    <col min="25" max="16384" width="9.140625" style="5"/>
  </cols>
  <sheetData>
    <row r="1" spans="1:24" s="15" customFormat="1" ht="75" customHeight="1" x14ac:dyDescent="0.2">
      <c r="A1" s="270" t="s">
        <v>149</v>
      </c>
      <c r="B1" s="78" t="s">
        <v>12</v>
      </c>
      <c r="C1" s="18" t="s">
        <v>176</v>
      </c>
      <c r="D1" s="94" t="str">
        <f ca="1">'Scout 1'!$A1</f>
        <v>Scout 1</v>
      </c>
      <c r="E1" s="94" t="str">
        <f ca="1">'Scout 2'!$A1</f>
        <v>Scout 2</v>
      </c>
      <c r="F1" s="94" t="str">
        <f ca="1">'Scout 3'!$A1</f>
        <v>Scout 3</v>
      </c>
      <c r="G1" s="94" t="str">
        <f ca="1">'Scout 4'!$A1</f>
        <v>Scout 4</v>
      </c>
      <c r="H1" s="94" t="str">
        <f ca="1">'Scout 5'!$A1</f>
        <v>Scout 5</v>
      </c>
      <c r="I1" s="94" t="str">
        <f ca="1">'Scout 6'!$A1</f>
        <v>Scout 6</v>
      </c>
      <c r="J1" s="94" t="str">
        <f ca="1">'Scout 7'!$A1</f>
        <v>Scout 7</v>
      </c>
      <c r="K1" s="94" t="str">
        <f ca="1">'Scout 8'!$A1</f>
        <v>Scout 8</v>
      </c>
      <c r="L1" s="94" t="str">
        <f ca="1">'Scout 9'!$A1</f>
        <v>Scout 9</v>
      </c>
      <c r="M1" s="94" t="str">
        <f ca="1">'Scout 10'!$A1</f>
        <v>Scout 10</v>
      </c>
      <c r="N1" s="94" t="str">
        <f ca="1">'Scout 11'!$A1</f>
        <v>Scout 11</v>
      </c>
      <c r="O1" s="94" t="str">
        <f ca="1">'Scout 12'!$A1</f>
        <v>Scout 12</v>
      </c>
      <c r="P1" s="94" t="str">
        <f ca="1">'Scout 13'!$A1</f>
        <v>Scout 13</v>
      </c>
      <c r="Q1" s="94" t="str">
        <f ca="1">'Scout 14'!$A1</f>
        <v>Scout 14</v>
      </c>
      <c r="R1" s="101" t="str">
        <f ca="1">'Scout 15'!$A1</f>
        <v>Scout 15</v>
      </c>
      <c r="S1" s="94" t="str">
        <f ca="1">'Scout 16'!A1</f>
        <v>Scout 16</v>
      </c>
      <c r="T1" s="94" t="str">
        <f ca="1">'Scout 17'!A1</f>
        <v>Scout 17</v>
      </c>
      <c r="U1" s="94" t="str">
        <f ca="1">'Scout 18'!A1</f>
        <v>Scout 18</v>
      </c>
      <c r="V1" s="94" t="str">
        <f ca="1">'Scout 19'!A1</f>
        <v>Scout 19</v>
      </c>
      <c r="W1" s="94" t="str">
        <f ca="1">'Scout 20'!A1</f>
        <v>Scout 20</v>
      </c>
      <c r="X1" s="270" t="s">
        <v>149</v>
      </c>
    </row>
    <row r="2" spans="1:24" s="89" customFormat="1" ht="12.75" x14ac:dyDescent="0.2">
      <c r="A2" s="270"/>
      <c r="B2" s="271" t="s">
        <v>125</v>
      </c>
      <c r="C2" s="272"/>
      <c r="D2" s="170" t="str">
        <f>IF(SUMPRODUCT(ISTEXT(D3:D48)*1)&gt;0, IF(SUMPRODUCT(ISTEXT(D3:D48)*1)+COUNTIF(D49,"C")+COUNTIF(D4,"&gt;4")&gt;36, "C", (SUMPRODUCT(ISTEXT(D3:D48)*1)+COUNTIF(D49,"C")+COUNTIF(D4,"&gt;4"))/37*100), "")</f>
        <v/>
      </c>
      <c r="E2" s="170" t="str">
        <f t="shared" ref="E2:W2" si="0">IF(SUMPRODUCT(ISTEXT(E3:E48)*1)&gt;0, IF(SUMPRODUCT(ISTEXT(E3:E48)*1)+COUNTIF(E49,"C")+COUNTIF(E4,"&gt;4")&gt;36, "C", (SUMPRODUCT(ISTEXT(E3:E48)*1)+COUNTIF(E49,"C")+COUNTIF(E4,"&gt;4"))/37*100), "")</f>
        <v/>
      </c>
      <c r="F2" s="170" t="str">
        <f t="shared" si="0"/>
        <v/>
      </c>
      <c r="G2" s="170" t="str">
        <f t="shared" si="0"/>
        <v/>
      </c>
      <c r="H2" s="170" t="str">
        <f t="shared" si="0"/>
        <v/>
      </c>
      <c r="I2" s="170" t="str">
        <f t="shared" si="0"/>
        <v/>
      </c>
      <c r="J2" s="170" t="str">
        <f t="shared" si="0"/>
        <v/>
      </c>
      <c r="K2" s="170" t="str">
        <f t="shared" si="0"/>
        <v/>
      </c>
      <c r="L2" s="170" t="str">
        <f t="shared" si="0"/>
        <v/>
      </c>
      <c r="M2" s="170" t="str">
        <f t="shared" si="0"/>
        <v/>
      </c>
      <c r="N2" s="170" t="str">
        <f t="shared" si="0"/>
        <v/>
      </c>
      <c r="O2" s="170" t="str">
        <f t="shared" si="0"/>
        <v/>
      </c>
      <c r="P2" s="170" t="str">
        <f t="shared" si="0"/>
        <v/>
      </c>
      <c r="Q2" s="170" t="str">
        <f t="shared" si="0"/>
        <v/>
      </c>
      <c r="R2" s="170" t="str">
        <f t="shared" si="0"/>
        <v/>
      </c>
      <c r="S2" s="170" t="str">
        <f t="shared" si="0"/>
        <v/>
      </c>
      <c r="T2" s="170" t="str">
        <f t="shared" si="0"/>
        <v/>
      </c>
      <c r="U2" s="170" t="str">
        <f t="shared" si="0"/>
        <v/>
      </c>
      <c r="V2" s="170" t="str">
        <f t="shared" si="0"/>
        <v/>
      </c>
      <c r="W2" s="170" t="str">
        <f t="shared" si="0"/>
        <v/>
      </c>
      <c r="X2" s="270"/>
    </row>
    <row r="3" spans="1:24" s="7" customFormat="1" ht="12.75" customHeight="1" x14ac:dyDescent="0.2">
      <c r="A3" s="270"/>
      <c r="B3" s="268" t="s">
        <v>109</v>
      </c>
      <c r="C3" s="269"/>
      <c r="D3" s="118"/>
      <c r="E3" s="118"/>
      <c r="F3" s="118"/>
      <c r="G3" s="118"/>
      <c r="H3" s="118"/>
      <c r="I3" s="118"/>
      <c r="J3" s="118"/>
      <c r="K3" s="118"/>
      <c r="L3" s="118"/>
      <c r="M3" s="118"/>
      <c r="N3" s="118"/>
      <c r="O3" s="118"/>
      <c r="P3" s="118"/>
      <c r="Q3" s="118"/>
      <c r="R3" s="118"/>
      <c r="S3" s="118"/>
      <c r="T3" s="118"/>
      <c r="U3" s="118"/>
      <c r="V3" s="118"/>
      <c r="W3" s="118"/>
      <c r="X3" s="270"/>
    </row>
    <row r="4" spans="1:24" s="7" customFormat="1" ht="63.75" x14ac:dyDescent="0.2">
      <c r="A4" s="270"/>
      <c r="B4" s="92" t="s">
        <v>74</v>
      </c>
      <c r="C4" s="214" t="s">
        <v>219</v>
      </c>
      <c r="D4" s="209"/>
      <c r="E4" s="95"/>
      <c r="F4" s="95"/>
      <c r="G4" s="95"/>
      <c r="H4" s="95"/>
      <c r="I4" s="95"/>
      <c r="J4" s="95"/>
      <c r="K4" s="95"/>
      <c r="L4" s="95"/>
      <c r="M4" s="95"/>
      <c r="N4" s="95"/>
      <c r="O4" s="95"/>
      <c r="P4" s="95"/>
      <c r="Q4" s="95"/>
      <c r="R4" s="95"/>
      <c r="S4" s="95"/>
      <c r="T4" s="95"/>
      <c r="U4" s="95"/>
      <c r="V4" s="95"/>
      <c r="W4" s="95"/>
      <c r="X4" s="270"/>
    </row>
    <row r="5" spans="1:24" ht="38.25" x14ac:dyDescent="0.2">
      <c r="A5" s="270"/>
      <c r="B5" s="92" t="s">
        <v>75</v>
      </c>
      <c r="C5" s="214" t="s">
        <v>220</v>
      </c>
      <c r="D5" s="95"/>
      <c r="E5" s="95"/>
      <c r="F5" s="95"/>
      <c r="G5" s="95"/>
      <c r="H5" s="95"/>
      <c r="I5" s="95"/>
      <c r="J5" s="95"/>
      <c r="K5" s="95"/>
      <c r="L5" s="95"/>
      <c r="M5" s="95"/>
      <c r="N5" s="95"/>
      <c r="O5" s="95"/>
      <c r="P5" s="95"/>
      <c r="Q5" s="95"/>
      <c r="R5" s="95"/>
      <c r="S5" s="95"/>
      <c r="T5" s="95"/>
      <c r="U5" s="95"/>
      <c r="V5" s="95"/>
      <c r="W5" s="95"/>
      <c r="X5" s="270"/>
    </row>
    <row r="6" spans="1:24" ht="51" customHeight="1" x14ac:dyDescent="0.2">
      <c r="A6" s="270"/>
      <c r="B6" s="92" t="s">
        <v>76</v>
      </c>
      <c r="C6" s="214" t="s">
        <v>221</v>
      </c>
      <c r="D6" s="95"/>
      <c r="E6" s="95"/>
      <c r="F6" s="95"/>
      <c r="G6" s="95"/>
      <c r="H6" s="95"/>
      <c r="I6" s="95"/>
      <c r="J6" s="95"/>
      <c r="K6" s="95"/>
      <c r="L6" s="95"/>
      <c r="M6" s="95"/>
      <c r="N6" s="95"/>
      <c r="O6" s="95"/>
      <c r="P6" s="95"/>
      <c r="Q6" s="95"/>
      <c r="R6" s="95"/>
      <c r="S6" s="95"/>
      <c r="T6" s="95"/>
      <c r="U6" s="95"/>
      <c r="V6" s="95"/>
      <c r="W6" s="95"/>
      <c r="X6" s="270"/>
    </row>
    <row r="7" spans="1:24" ht="12.75" customHeight="1" x14ac:dyDescent="0.2">
      <c r="A7" s="270"/>
      <c r="B7" s="268" t="s">
        <v>127</v>
      </c>
      <c r="C7" s="269"/>
      <c r="D7" s="118"/>
      <c r="E7" s="118"/>
      <c r="F7" s="118"/>
      <c r="G7" s="118"/>
      <c r="H7" s="118"/>
      <c r="I7" s="118"/>
      <c r="J7" s="118"/>
      <c r="K7" s="118"/>
      <c r="L7" s="118"/>
      <c r="M7" s="118"/>
      <c r="N7" s="118"/>
      <c r="O7" s="118"/>
      <c r="P7" s="118"/>
      <c r="Q7" s="118"/>
      <c r="R7" s="118"/>
      <c r="S7" s="118"/>
      <c r="T7" s="118"/>
      <c r="U7" s="118"/>
      <c r="V7" s="118"/>
      <c r="W7" s="118"/>
      <c r="X7" s="270"/>
    </row>
    <row r="8" spans="1:24" ht="25.5" customHeight="1" x14ac:dyDescent="0.2">
      <c r="A8" s="270"/>
      <c r="B8" s="92" t="s">
        <v>80</v>
      </c>
      <c r="C8" s="214" t="s">
        <v>222</v>
      </c>
      <c r="D8" s="95"/>
      <c r="E8" s="95"/>
      <c r="F8" s="95"/>
      <c r="G8" s="95"/>
      <c r="H8" s="95"/>
      <c r="I8" s="95"/>
      <c r="J8" s="95"/>
      <c r="K8" s="95"/>
      <c r="L8" s="95"/>
      <c r="M8" s="95"/>
      <c r="N8" s="95"/>
      <c r="O8" s="95"/>
      <c r="P8" s="95"/>
      <c r="Q8" s="95"/>
      <c r="R8" s="95"/>
      <c r="S8" s="95"/>
      <c r="T8" s="95"/>
      <c r="U8" s="95"/>
      <c r="V8" s="95"/>
      <c r="W8" s="95"/>
      <c r="X8" s="270"/>
    </row>
    <row r="9" spans="1:24" ht="25.5" x14ac:dyDescent="0.2">
      <c r="A9" s="270"/>
      <c r="B9" s="92" t="s">
        <v>86</v>
      </c>
      <c r="C9" s="214" t="s">
        <v>223</v>
      </c>
      <c r="D9" s="95"/>
      <c r="E9" s="95"/>
      <c r="F9" s="95"/>
      <c r="G9" s="95"/>
      <c r="H9" s="95"/>
      <c r="I9" s="95"/>
      <c r="J9" s="95"/>
      <c r="K9" s="95"/>
      <c r="L9" s="95"/>
      <c r="M9" s="95"/>
      <c r="N9" s="95"/>
      <c r="O9" s="95"/>
      <c r="P9" s="95"/>
      <c r="Q9" s="95"/>
      <c r="R9" s="95"/>
      <c r="S9" s="95"/>
      <c r="T9" s="95"/>
      <c r="U9" s="95"/>
      <c r="V9" s="95"/>
      <c r="W9" s="95"/>
      <c r="X9" s="270"/>
    </row>
    <row r="10" spans="1:24" ht="76.5" x14ac:dyDescent="0.2">
      <c r="A10" s="270"/>
      <c r="B10" s="92" t="s">
        <v>87</v>
      </c>
      <c r="C10" s="214" t="s">
        <v>224</v>
      </c>
      <c r="D10" s="95"/>
      <c r="E10" s="95"/>
      <c r="F10" s="95"/>
      <c r="G10" s="95"/>
      <c r="H10" s="95"/>
      <c r="I10" s="95"/>
      <c r="J10" s="95"/>
      <c r="K10" s="95"/>
      <c r="L10" s="95"/>
      <c r="M10" s="95"/>
      <c r="N10" s="95"/>
      <c r="O10" s="95"/>
      <c r="P10" s="95"/>
      <c r="Q10" s="95"/>
      <c r="R10" s="95"/>
      <c r="S10" s="95"/>
      <c r="T10" s="95"/>
      <c r="U10" s="95"/>
      <c r="V10" s="95"/>
      <c r="W10" s="95"/>
      <c r="X10" s="270"/>
    </row>
    <row r="11" spans="1:24" ht="51" x14ac:dyDescent="0.2">
      <c r="A11" s="270"/>
      <c r="B11" s="92" t="s">
        <v>88</v>
      </c>
      <c r="C11" s="214" t="s">
        <v>225</v>
      </c>
      <c r="D11" s="95"/>
      <c r="E11" s="95"/>
      <c r="F11" s="95"/>
      <c r="G11" s="95"/>
      <c r="H11" s="95"/>
      <c r="I11" s="95"/>
      <c r="J11" s="95"/>
      <c r="K11" s="95"/>
      <c r="L11" s="95"/>
      <c r="M11" s="95"/>
      <c r="N11" s="95"/>
      <c r="O11" s="95"/>
      <c r="P11" s="95"/>
      <c r="Q11" s="95"/>
      <c r="R11" s="95"/>
      <c r="S11" s="95"/>
      <c r="T11" s="95"/>
      <c r="U11" s="95"/>
      <c r="V11" s="95"/>
      <c r="W11" s="95"/>
      <c r="X11" s="270"/>
    </row>
    <row r="12" spans="1:24" ht="51" x14ac:dyDescent="0.2">
      <c r="A12" s="270"/>
      <c r="B12" s="92" t="s">
        <v>128</v>
      </c>
      <c r="C12" s="214" t="s">
        <v>226</v>
      </c>
      <c r="D12" s="95"/>
      <c r="E12" s="95"/>
      <c r="F12" s="95"/>
      <c r="G12" s="95"/>
      <c r="H12" s="95"/>
      <c r="I12" s="95"/>
      <c r="J12" s="95"/>
      <c r="K12" s="95"/>
      <c r="L12" s="95"/>
      <c r="M12" s="95"/>
      <c r="N12" s="95"/>
      <c r="O12" s="95"/>
      <c r="P12" s="95"/>
      <c r="Q12" s="95"/>
      <c r="R12" s="95"/>
      <c r="S12" s="95"/>
      <c r="T12" s="95"/>
      <c r="U12" s="95"/>
      <c r="V12" s="95"/>
      <c r="W12" s="95"/>
      <c r="X12" s="270"/>
    </row>
    <row r="13" spans="1:24" ht="25.5" x14ac:dyDescent="0.2">
      <c r="A13" s="270"/>
      <c r="B13" s="92" t="s">
        <v>129</v>
      </c>
      <c r="C13" s="214" t="s">
        <v>227</v>
      </c>
      <c r="D13" s="95"/>
      <c r="E13" s="95"/>
      <c r="F13" s="95"/>
      <c r="G13" s="95"/>
      <c r="H13" s="95"/>
      <c r="I13" s="95"/>
      <c r="J13" s="95"/>
      <c r="K13" s="95"/>
      <c r="L13" s="95"/>
      <c r="M13" s="95"/>
      <c r="N13" s="95"/>
      <c r="O13" s="95"/>
      <c r="P13" s="95"/>
      <c r="Q13" s="95"/>
      <c r="R13" s="95"/>
      <c r="S13" s="95"/>
      <c r="T13" s="95"/>
      <c r="U13" s="95"/>
      <c r="V13" s="95"/>
      <c r="W13" s="95"/>
      <c r="X13" s="270"/>
    </row>
    <row r="14" spans="1:24" ht="25.5" x14ac:dyDescent="0.2">
      <c r="A14" s="270"/>
      <c r="B14" s="92" t="s">
        <v>130</v>
      </c>
      <c r="C14" s="214" t="s">
        <v>228</v>
      </c>
      <c r="D14" s="95"/>
      <c r="E14" s="95"/>
      <c r="F14" s="95"/>
      <c r="G14" s="95"/>
      <c r="H14" s="95"/>
      <c r="I14" s="95"/>
      <c r="J14" s="95"/>
      <c r="K14" s="95"/>
      <c r="L14" s="95"/>
      <c r="M14" s="95"/>
      <c r="N14" s="95"/>
      <c r="O14" s="95"/>
      <c r="P14" s="95"/>
      <c r="Q14" s="95"/>
      <c r="R14" s="95"/>
      <c r="S14" s="95"/>
      <c r="T14" s="95"/>
      <c r="U14" s="95"/>
      <c r="V14" s="95"/>
      <c r="W14" s="95"/>
      <c r="X14" s="270"/>
    </row>
    <row r="15" spans="1:24" ht="12.75" customHeight="1" x14ac:dyDescent="0.2">
      <c r="A15" s="270"/>
      <c r="B15" s="268" t="s">
        <v>131</v>
      </c>
      <c r="C15" s="269"/>
      <c r="D15" s="118"/>
      <c r="E15" s="118"/>
      <c r="F15" s="118"/>
      <c r="G15" s="118"/>
      <c r="H15" s="118"/>
      <c r="I15" s="118"/>
      <c r="J15" s="118"/>
      <c r="K15" s="118"/>
      <c r="L15" s="118"/>
      <c r="M15" s="118"/>
      <c r="N15" s="118"/>
      <c r="O15" s="118"/>
      <c r="P15" s="118"/>
      <c r="Q15" s="118"/>
      <c r="R15" s="118"/>
      <c r="S15" s="118"/>
      <c r="T15" s="118"/>
      <c r="U15" s="118"/>
      <c r="V15" s="118"/>
      <c r="W15" s="118"/>
      <c r="X15" s="270"/>
    </row>
    <row r="16" spans="1:24" ht="38.25" x14ac:dyDescent="0.2">
      <c r="A16" s="270"/>
      <c r="B16" s="92" t="s">
        <v>89</v>
      </c>
      <c r="C16" s="214" t="s">
        <v>229</v>
      </c>
      <c r="D16" s="95"/>
      <c r="E16" s="95"/>
      <c r="F16" s="95"/>
      <c r="G16" s="95"/>
      <c r="H16" s="95"/>
      <c r="I16" s="95"/>
      <c r="J16" s="95"/>
      <c r="K16" s="95"/>
      <c r="L16" s="95"/>
      <c r="M16" s="95"/>
      <c r="N16" s="95"/>
      <c r="O16" s="95"/>
      <c r="P16" s="95"/>
      <c r="Q16" s="95"/>
      <c r="R16" s="95"/>
      <c r="S16" s="95"/>
      <c r="T16" s="95"/>
      <c r="U16" s="95"/>
      <c r="V16" s="95"/>
      <c r="W16" s="95"/>
      <c r="X16" s="270"/>
    </row>
    <row r="17" spans="1:24" ht="38.25" x14ac:dyDescent="0.2">
      <c r="A17" s="270"/>
      <c r="B17" s="92" t="s">
        <v>90</v>
      </c>
      <c r="C17" s="214" t="s">
        <v>230</v>
      </c>
      <c r="D17" s="95"/>
      <c r="E17" s="95"/>
      <c r="F17" s="95"/>
      <c r="G17" s="95"/>
      <c r="H17" s="95"/>
      <c r="I17" s="95"/>
      <c r="J17" s="95"/>
      <c r="K17" s="95"/>
      <c r="L17" s="95"/>
      <c r="M17" s="95"/>
      <c r="N17" s="95"/>
      <c r="O17" s="95"/>
      <c r="P17" s="95"/>
      <c r="Q17" s="95"/>
      <c r="R17" s="95"/>
      <c r="S17" s="95"/>
      <c r="T17" s="95"/>
      <c r="U17" s="95"/>
      <c r="V17" s="95"/>
      <c r="W17" s="95"/>
      <c r="X17" s="270"/>
    </row>
    <row r="18" spans="1:24" ht="25.5" x14ac:dyDescent="0.2">
      <c r="A18" s="270"/>
      <c r="B18" s="92" t="s">
        <v>96</v>
      </c>
      <c r="C18" s="214" t="s">
        <v>231</v>
      </c>
      <c r="D18" s="95"/>
      <c r="E18" s="95"/>
      <c r="F18" s="95"/>
      <c r="G18" s="95"/>
      <c r="H18" s="95"/>
      <c r="I18" s="95"/>
      <c r="J18" s="95"/>
      <c r="K18" s="95"/>
      <c r="L18" s="95"/>
      <c r="M18" s="95"/>
      <c r="N18" s="95"/>
      <c r="O18" s="95"/>
      <c r="P18" s="95"/>
      <c r="Q18" s="95"/>
      <c r="R18" s="95"/>
      <c r="S18" s="95"/>
      <c r="T18" s="95"/>
      <c r="U18" s="95"/>
      <c r="V18" s="95"/>
      <c r="W18" s="95"/>
      <c r="X18" s="270"/>
    </row>
    <row r="19" spans="1:24" ht="25.5" x14ac:dyDescent="0.2">
      <c r="A19" s="270"/>
      <c r="B19" s="92" t="s">
        <v>97</v>
      </c>
      <c r="C19" s="214" t="s">
        <v>232</v>
      </c>
      <c r="D19" s="95"/>
      <c r="E19" s="95"/>
      <c r="F19" s="95"/>
      <c r="G19" s="95"/>
      <c r="H19" s="95"/>
      <c r="I19" s="95"/>
      <c r="J19" s="95"/>
      <c r="K19" s="95"/>
      <c r="L19" s="95"/>
      <c r="M19" s="95"/>
      <c r="N19" s="95"/>
      <c r="O19" s="95"/>
      <c r="P19" s="95"/>
      <c r="Q19" s="95"/>
      <c r="R19" s="95"/>
      <c r="S19" s="95"/>
      <c r="T19" s="95"/>
      <c r="U19" s="95"/>
      <c r="V19" s="95"/>
      <c r="W19" s="95"/>
      <c r="X19" s="270"/>
    </row>
    <row r="20" spans="1:24" ht="12.75" customHeight="1" x14ac:dyDescent="0.2">
      <c r="A20" s="270"/>
      <c r="B20" s="268" t="s">
        <v>132</v>
      </c>
      <c r="C20" s="269"/>
      <c r="D20" s="118"/>
      <c r="E20" s="118"/>
      <c r="F20" s="118"/>
      <c r="G20" s="118"/>
      <c r="H20" s="118"/>
      <c r="I20" s="118"/>
      <c r="J20" s="118"/>
      <c r="K20" s="118"/>
      <c r="L20" s="118"/>
      <c r="M20" s="118"/>
      <c r="N20" s="118"/>
      <c r="O20" s="118"/>
      <c r="P20" s="118"/>
      <c r="Q20" s="118"/>
      <c r="R20" s="118"/>
      <c r="S20" s="118"/>
      <c r="T20" s="118"/>
      <c r="U20" s="118"/>
      <c r="V20" s="118"/>
      <c r="W20" s="118"/>
      <c r="X20" s="270"/>
    </row>
    <row r="21" spans="1:24" ht="38.25" x14ac:dyDescent="0.2">
      <c r="A21" s="270"/>
      <c r="B21" s="92">
        <v>4</v>
      </c>
      <c r="C21" s="214" t="s">
        <v>233</v>
      </c>
      <c r="D21" s="95"/>
      <c r="E21" s="95"/>
      <c r="F21" s="95"/>
      <c r="G21" s="95"/>
      <c r="H21" s="95"/>
      <c r="I21" s="95"/>
      <c r="J21" s="95"/>
      <c r="K21" s="95"/>
      <c r="L21" s="95"/>
      <c r="M21" s="95"/>
      <c r="N21" s="95"/>
      <c r="O21" s="95"/>
      <c r="P21" s="95"/>
      <c r="Q21" s="95"/>
      <c r="R21" s="95"/>
      <c r="S21" s="95"/>
      <c r="T21" s="95"/>
      <c r="U21" s="95"/>
      <c r="V21" s="95"/>
      <c r="W21" s="95"/>
      <c r="X21" s="270"/>
    </row>
    <row r="22" spans="1:24" ht="12.75" customHeight="1" x14ac:dyDescent="0.2">
      <c r="A22" s="270"/>
      <c r="B22" s="268" t="s">
        <v>133</v>
      </c>
      <c r="C22" s="269"/>
      <c r="D22" s="118"/>
      <c r="E22" s="118"/>
      <c r="F22" s="118"/>
      <c r="G22" s="118"/>
      <c r="H22" s="118"/>
      <c r="I22" s="118"/>
      <c r="J22" s="118"/>
      <c r="K22" s="118"/>
      <c r="L22" s="118"/>
      <c r="M22" s="118"/>
      <c r="N22" s="118"/>
      <c r="O22" s="118"/>
      <c r="P22" s="118"/>
      <c r="Q22" s="118"/>
      <c r="R22" s="118"/>
      <c r="S22" s="118"/>
      <c r="T22" s="118"/>
      <c r="U22" s="118"/>
      <c r="V22" s="118"/>
      <c r="W22" s="118"/>
      <c r="X22" s="270"/>
    </row>
    <row r="23" spans="1:24" ht="12.75" x14ac:dyDescent="0.2">
      <c r="A23" s="270"/>
      <c r="B23" s="92" t="s">
        <v>110</v>
      </c>
      <c r="C23" s="214" t="s">
        <v>234</v>
      </c>
      <c r="D23" s="95"/>
      <c r="E23" s="95"/>
      <c r="F23" s="95"/>
      <c r="G23" s="95"/>
      <c r="H23" s="95"/>
      <c r="I23" s="95"/>
      <c r="J23" s="95"/>
      <c r="K23" s="95"/>
      <c r="L23" s="95"/>
      <c r="M23" s="95"/>
      <c r="N23" s="95"/>
      <c r="O23" s="95"/>
      <c r="P23" s="95"/>
      <c r="Q23" s="95"/>
      <c r="R23" s="95"/>
      <c r="S23" s="95"/>
      <c r="T23" s="95"/>
      <c r="U23" s="95"/>
      <c r="V23" s="95"/>
      <c r="W23" s="95"/>
      <c r="X23" s="270"/>
    </row>
    <row r="24" spans="1:24" ht="12.75" x14ac:dyDescent="0.2">
      <c r="A24" s="270"/>
      <c r="B24" s="92" t="s">
        <v>111</v>
      </c>
      <c r="C24" s="214" t="s">
        <v>235</v>
      </c>
      <c r="D24" s="95"/>
      <c r="E24" s="95"/>
      <c r="F24" s="95"/>
      <c r="G24" s="95"/>
      <c r="H24" s="95"/>
      <c r="I24" s="95"/>
      <c r="J24" s="95"/>
      <c r="K24" s="95"/>
      <c r="L24" s="95"/>
      <c r="M24" s="95"/>
      <c r="N24" s="95"/>
      <c r="O24" s="95"/>
      <c r="P24" s="95"/>
      <c r="Q24" s="95"/>
      <c r="R24" s="95"/>
      <c r="S24" s="95"/>
      <c r="T24" s="95"/>
      <c r="U24" s="95"/>
      <c r="V24" s="95"/>
      <c r="W24" s="95"/>
      <c r="X24" s="270"/>
    </row>
    <row r="25" spans="1:24" ht="38.25" x14ac:dyDescent="0.2">
      <c r="A25" s="270"/>
      <c r="B25" s="92" t="s">
        <v>112</v>
      </c>
      <c r="C25" s="214" t="s">
        <v>236</v>
      </c>
      <c r="D25" s="95"/>
      <c r="E25" s="95"/>
      <c r="F25" s="95"/>
      <c r="G25" s="95"/>
      <c r="H25" s="95"/>
      <c r="I25" s="95"/>
      <c r="J25" s="95"/>
      <c r="K25" s="95"/>
      <c r="L25" s="95"/>
      <c r="M25" s="95"/>
      <c r="N25" s="95"/>
      <c r="O25" s="95"/>
      <c r="P25" s="95"/>
      <c r="Q25" s="95"/>
      <c r="R25" s="95"/>
      <c r="S25" s="95"/>
      <c r="T25" s="95"/>
      <c r="U25" s="95"/>
      <c r="V25" s="95"/>
      <c r="W25" s="95"/>
      <c r="X25" s="270"/>
    </row>
    <row r="26" spans="1:24" ht="38.25" customHeight="1" x14ac:dyDescent="0.2">
      <c r="A26" s="270"/>
      <c r="B26" s="92" t="s">
        <v>134</v>
      </c>
      <c r="C26" s="214" t="s">
        <v>237</v>
      </c>
      <c r="D26" s="95"/>
      <c r="E26" s="95"/>
      <c r="F26" s="95"/>
      <c r="G26" s="95"/>
      <c r="H26" s="95"/>
      <c r="I26" s="95"/>
      <c r="J26" s="95"/>
      <c r="K26" s="95"/>
      <c r="L26" s="95"/>
      <c r="M26" s="95"/>
      <c r="N26" s="95"/>
      <c r="O26" s="95"/>
      <c r="P26" s="95"/>
      <c r="Q26" s="95"/>
      <c r="R26" s="95"/>
      <c r="S26" s="95"/>
      <c r="T26" s="95"/>
      <c r="U26" s="95"/>
      <c r="V26" s="95"/>
      <c r="W26" s="95"/>
      <c r="X26" s="270"/>
    </row>
    <row r="27" spans="1:24" ht="12.75" customHeight="1" x14ac:dyDescent="0.2">
      <c r="A27" s="270"/>
      <c r="B27" s="273" t="s">
        <v>137</v>
      </c>
      <c r="C27" s="274"/>
      <c r="D27" s="118"/>
      <c r="E27" s="118"/>
      <c r="F27" s="118"/>
      <c r="G27" s="118"/>
      <c r="H27" s="118"/>
      <c r="I27" s="118"/>
      <c r="J27" s="118"/>
      <c r="K27" s="118"/>
      <c r="L27" s="118"/>
      <c r="M27" s="118"/>
      <c r="N27" s="118"/>
      <c r="O27" s="118"/>
      <c r="P27" s="118"/>
      <c r="Q27" s="118"/>
      <c r="R27" s="118"/>
      <c r="S27" s="118"/>
      <c r="T27" s="118"/>
      <c r="U27" s="118"/>
      <c r="V27" s="118"/>
      <c r="W27" s="118"/>
      <c r="X27" s="270"/>
    </row>
    <row r="28" spans="1:24" ht="102" x14ac:dyDescent="0.2">
      <c r="A28" s="270"/>
      <c r="B28" s="93" t="s">
        <v>113</v>
      </c>
      <c r="C28" s="12" t="s">
        <v>138</v>
      </c>
      <c r="D28" s="95"/>
      <c r="E28" s="95"/>
      <c r="F28" s="95"/>
      <c r="G28" s="95"/>
      <c r="H28" s="95"/>
      <c r="I28" s="95"/>
      <c r="J28" s="95"/>
      <c r="K28" s="95"/>
      <c r="L28" s="95"/>
      <c r="M28" s="95"/>
      <c r="N28" s="95"/>
      <c r="O28" s="95"/>
      <c r="P28" s="95"/>
      <c r="Q28" s="95"/>
      <c r="R28" s="95"/>
      <c r="S28" s="95"/>
      <c r="T28" s="95"/>
      <c r="U28" s="95"/>
      <c r="V28" s="95"/>
      <c r="W28" s="95"/>
      <c r="X28" s="270"/>
    </row>
    <row r="29" spans="1:24" ht="25.5" x14ac:dyDescent="0.2">
      <c r="A29" s="270"/>
      <c r="B29" s="93" t="s">
        <v>118</v>
      </c>
      <c r="C29" s="216" t="s">
        <v>238</v>
      </c>
      <c r="D29" s="95"/>
      <c r="E29" s="95"/>
      <c r="F29" s="95"/>
      <c r="G29" s="95"/>
      <c r="H29" s="95"/>
      <c r="I29" s="95"/>
      <c r="J29" s="95"/>
      <c r="K29" s="95"/>
      <c r="L29" s="95"/>
      <c r="M29" s="95"/>
      <c r="N29" s="95"/>
      <c r="O29" s="95"/>
      <c r="P29" s="95"/>
      <c r="Q29" s="95"/>
      <c r="R29" s="95"/>
      <c r="S29" s="95"/>
      <c r="T29" s="95"/>
      <c r="U29" s="95"/>
      <c r="V29" s="95"/>
      <c r="W29" s="95"/>
      <c r="X29" s="270"/>
    </row>
    <row r="30" spans="1:24" ht="38.25" x14ac:dyDescent="0.2">
      <c r="A30" s="270"/>
      <c r="B30" s="93" t="s">
        <v>119</v>
      </c>
      <c r="C30" s="216" t="s">
        <v>239</v>
      </c>
      <c r="D30" s="95"/>
      <c r="E30" s="95"/>
      <c r="F30" s="95"/>
      <c r="G30" s="95"/>
      <c r="H30" s="95"/>
      <c r="I30" s="95"/>
      <c r="J30" s="95"/>
      <c r="K30" s="95"/>
      <c r="L30" s="95"/>
      <c r="M30" s="95"/>
      <c r="N30" s="95"/>
      <c r="O30" s="95"/>
      <c r="P30" s="95"/>
      <c r="Q30" s="95"/>
      <c r="R30" s="95"/>
      <c r="S30" s="95"/>
      <c r="T30" s="95"/>
      <c r="U30" s="95"/>
      <c r="V30" s="95"/>
      <c r="W30" s="95"/>
      <c r="X30" s="270"/>
    </row>
    <row r="31" spans="1:24" ht="51" x14ac:dyDescent="0.2">
      <c r="A31" s="270"/>
      <c r="B31" s="93" t="s">
        <v>135</v>
      </c>
      <c r="C31" s="216" t="s">
        <v>240</v>
      </c>
      <c r="D31" s="95"/>
      <c r="E31" s="95"/>
      <c r="F31" s="95"/>
      <c r="G31" s="95"/>
      <c r="H31" s="95"/>
      <c r="I31" s="95"/>
      <c r="J31" s="95"/>
      <c r="K31" s="95"/>
      <c r="L31" s="95"/>
      <c r="M31" s="95"/>
      <c r="N31" s="95"/>
      <c r="O31" s="95"/>
      <c r="P31" s="95"/>
      <c r="Q31" s="95"/>
      <c r="R31" s="95"/>
      <c r="S31" s="95"/>
      <c r="T31" s="95"/>
      <c r="U31" s="95"/>
      <c r="V31" s="95"/>
      <c r="W31" s="95"/>
      <c r="X31" s="270"/>
    </row>
    <row r="32" spans="1:24" ht="25.5" x14ac:dyDescent="0.2">
      <c r="A32" s="270"/>
      <c r="B32" s="93" t="s">
        <v>136</v>
      </c>
      <c r="C32" s="216" t="s">
        <v>241</v>
      </c>
      <c r="D32" s="95"/>
      <c r="E32" s="95"/>
      <c r="F32" s="95"/>
      <c r="G32" s="95"/>
      <c r="H32" s="95"/>
      <c r="I32" s="95"/>
      <c r="J32" s="95"/>
      <c r="K32" s="95"/>
      <c r="L32" s="95"/>
      <c r="M32" s="95"/>
      <c r="N32" s="95"/>
      <c r="O32" s="95"/>
      <c r="P32" s="95"/>
      <c r="Q32" s="95"/>
      <c r="R32" s="95"/>
      <c r="S32" s="95"/>
      <c r="T32" s="95"/>
      <c r="U32" s="95"/>
      <c r="V32" s="95"/>
      <c r="W32" s="95"/>
      <c r="X32" s="270"/>
    </row>
    <row r="33" spans="1:24" ht="12.75" customHeight="1" x14ac:dyDescent="0.2">
      <c r="A33" s="270"/>
      <c r="B33" s="273" t="s">
        <v>14</v>
      </c>
      <c r="C33" s="274"/>
      <c r="D33" s="118"/>
      <c r="E33" s="118"/>
      <c r="F33" s="118"/>
      <c r="G33" s="118"/>
      <c r="H33" s="118"/>
      <c r="I33" s="118"/>
      <c r="J33" s="118"/>
      <c r="K33" s="118"/>
      <c r="L33" s="118"/>
      <c r="M33" s="118"/>
      <c r="N33" s="118"/>
      <c r="O33" s="118"/>
      <c r="P33" s="118"/>
      <c r="Q33" s="118"/>
      <c r="R33" s="118"/>
      <c r="S33" s="118"/>
      <c r="T33" s="118"/>
      <c r="U33" s="118"/>
      <c r="V33" s="118"/>
      <c r="W33" s="118"/>
      <c r="X33" s="270"/>
    </row>
    <row r="34" spans="1:24" ht="38.25" x14ac:dyDescent="0.2">
      <c r="A34" s="270"/>
      <c r="B34" s="93" t="s">
        <v>121</v>
      </c>
      <c r="C34" s="216" t="s">
        <v>242</v>
      </c>
      <c r="D34" s="95"/>
      <c r="E34" s="95"/>
      <c r="F34" s="95"/>
      <c r="G34" s="95"/>
      <c r="H34" s="95"/>
      <c r="I34" s="95"/>
      <c r="J34" s="95"/>
      <c r="K34" s="95"/>
      <c r="L34" s="95"/>
      <c r="M34" s="95"/>
      <c r="N34" s="95"/>
      <c r="O34" s="95"/>
      <c r="P34" s="95"/>
      <c r="Q34" s="95"/>
      <c r="R34" s="95"/>
      <c r="S34" s="95"/>
      <c r="T34" s="95"/>
      <c r="U34" s="95"/>
      <c r="V34" s="95"/>
      <c r="W34" s="95"/>
      <c r="X34" s="270"/>
    </row>
    <row r="35" spans="1:24" ht="51" x14ac:dyDescent="0.2">
      <c r="A35" s="270"/>
      <c r="B35" s="93" t="s">
        <v>122</v>
      </c>
      <c r="C35" s="216" t="s">
        <v>243</v>
      </c>
      <c r="D35" s="95"/>
      <c r="E35" s="95"/>
      <c r="F35" s="95"/>
      <c r="G35" s="95"/>
      <c r="H35" s="95"/>
      <c r="I35" s="95"/>
      <c r="J35" s="95"/>
      <c r="K35" s="95"/>
      <c r="L35" s="95"/>
      <c r="M35" s="95"/>
      <c r="N35" s="95"/>
      <c r="O35" s="95"/>
      <c r="P35" s="95"/>
      <c r="Q35" s="95"/>
      <c r="R35" s="95"/>
      <c r="S35" s="95"/>
      <c r="T35" s="95"/>
      <c r="U35" s="95"/>
      <c r="V35" s="95"/>
      <c r="W35" s="95"/>
      <c r="X35" s="270"/>
    </row>
    <row r="36" spans="1:24" ht="89.25" customHeight="1" x14ac:dyDescent="0.2">
      <c r="A36" s="270"/>
      <c r="B36" s="93" t="s">
        <v>139</v>
      </c>
      <c r="C36" s="216" t="s">
        <v>244</v>
      </c>
      <c r="D36" s="95"/>
      <c r="E36" s="95"/>
      <c r="F36" s="95"/>
      <c r="G36" s="95"/>
      <c r="H36" s="95"/>
      <c r="I36" s="95"/>
      <c r="J36" s="95"/>
      <c r="K36" s="95"/>
      <c r="L36" s="95"/>
      <c r="M36" s="95"/>
      <c r="N36" s="95"/>
      <c r="O36" s="95"/>
      <c r="P36" s="95"/>
      <c r="Q36" s="95"/>
      <c r="R36" s="95"/>
      <c r="S36" s="95"/>
      <c r="T36" s="95"/>
      <c r="U36" s="95"/>
      <c r="V36" s="95"/>
      <c r="W36" s="95"/>
      <c r="X36" s="270"/>
    </row>
    <row r="37" spans="1:24" ht="12.75" x14ac:dyDescent="0.2">
      <c r="A37" s="270"/>
      <c r="B37" s="273" t="s">
        <v>120</v>
      </c>
      <c r="C37" s="274"/>
      <c r="D37" s="118"/>
      <c r="E37" s="118"/>
      <c r="F37" s="118"/>
      <c r="G37" s="118"/>
      <c r="H37" s="118"/>
      <c r="I37" s="118"/>
      <c r="J37" s="118"/>
      <c r="K37" s="118"/>
      <c r="L37" s="118"/>
      <c r="M37" s="118"/>
      <c r="N37" s="118"/>
      <c r="O37" s="118"/>
      <c r="P37" s="118"/>
      <c r="Q37" s="118"/>
      <c r="R37" s="118"/>
      <c r="S37" s="118"/>
      <c r="T37" s="118"/>
      <c r="U37" s="118"/>
      <c r="V37" s="118"/>
      <c r="W37" s="118"/>
      <c r="X37" s="270"/>
    </row>
    <row r="38" spans="1:24" ht="38.25" x14ac:dyDescent="0.2">
      <c r="A38" s="270"/>
      <c r="B38" s="93" t="s">
        <v>140</v>
      </c>
      <c r="C38" s="216" t="s">
        <v>245</v>
      </c>
      <c r="D38" s="95"/>
      <c r="E38" s="95"/>
      <c r="F38" s="95"/>
      <c r="G38" s="95"/>
      <c r="H38" s="95"/>
      <c r="I38" s="95"/>
      <c r="J38" s="95"/>
      <c r="K38" s="95"/>
      <c r="L38" s="95"/>
      <c r="M38" s="95"/>
      <c r="N38" s="95"/>
      <c r="O38" s="95"/>
      <c r="P38" s="95"/>
      <c r="Q38" s="95"/>
      <c r="R38" s="95"/>
      <c r="S38" s="95"/>
      <c r="T38" s="95"/>
      <c r="U38" s="95"/>
      <c r="V38" s="95"/>
      <c r="W38" s="95"/>
      <c r="X38" s="270"/>
    </row>
    <row r="39" spans="1:24" ht="12.75" x14ac:dyDescent="0.2">
      <c r="A39" s="270"/>
      <c r="B39" s="93" t="s">
        <v>141</v>
      </c>
      <c r="C39" s="12" t="s">
        <v>145</v>
      </c>
      <c r="D39" s="95"/>
      <c r="E39" s="95"/>
      <c r="F39" s="95"/>
      <c r="G39" s="95"/>
      <c r="H39" s="95"/>
      <c r="I39" s="95"/>
      <c r="J39" s="95"/>
      <c r="K39" s="95"/>
      <c r="L39" s="95"/>
      <c r="M39" s="95"/>
      <c r="N39" s="95"/>
      <c r="O39" s="95"/>
      <c r="P39" s="95"/>
      <c r="Q39" s="95"/>
      <c r="R39" s="95"/>
      <c r="S39" s="95"/>
      <c r="T39" s="95"/>
      <c r="U39" s="95"/>
      <c r="V39" s="95"/>
      <c r="W39" s="95"/>
      <c r="X39" s="270"/>
    </row>
    <row r="40" spans="1:24" ht="89.25" x14ac:dyDescent="0.2">
      <c r="A40" s="270"/>
      <c r="B40" s="93" t="s">
        <v>142</v>
      </c>
      <c r="C40" s="216" t="s">
        <v>246</v>
      </c>
      <c r="D40" s="95"/>
      <c r="E40" s="95"/>
      <c r="F40" s="95"/>
      <c r="G40" s="95"/>
      <c r="H40" s="95"/>
      <c r="I40" s="95"/>
      <c r="J40" s="95"/>
      <c r="K40" s="95"/>
      <c r="L40" s="95"/>
      <c r="M40" s="95"/>
      <c r="N40" s="95"/>
      <c r="O40" s="95"/>
      <c r="P40" s="95"/>
      <c r="Q40" s="95"/>
      <c r="R40" s="95"/>
      <c r="S40" s="95"/>
      <c r="T40" s="95"/>
      <c r="U40" s="95"/>
      <c r="V40" s="95"/>
      <c r="W40" s="95"/>
      <c r="X40" s="270"/>
    </row>
    <row r="41" spans="1:24" ht="63.75" customHeight="1" x14ac:dyDescent="0.2">
      <c r="A41" s="270"/>
      <c r="B41" s="93" t="s">
        <v>143</v>
      </c>
      <c r="C41" s="216" t="s">
        <v>247</v>
      </c>
      <c r="D41" s="95"/>
      <c r="E41" s="95"/>
      <c r="F41" s="95"/>
      <c r="G41" s="95"/>
      <c r="H41" s="95"/>
      <c r="I41" s="95"/>
      <c r="J41" s="95"/>
      <c r="K41" s="95"/>
      <c r="L41" s="95"/>
      <c r="M41" s="95"/>
      <c r="N41" s="95"/>
      <c r="O41" s="95"/>
      <c r="P41" s="95"/>
      <c r="Q41" s="95"/>
      <c r="R41" s="95"/>
      <c r="S41" s="95"/>
      <c r="T41" s="95"/>
      <c r="U41" s="95"/>
      <c r="V41" s="95"/>
      <c r="W41" s="95"/>
      <c r="X41" s="270"/>
    </row>
    <row r="42" spans="1:24" ht="38.25" x14ac:dyDescent="0.2">
      <c r="A42" s="270"/>
      <c r="B42" s="93" t="s">
        <v>144</v>
      </c>
      <c r="C42" s="216" t="s">
        <v>248</v>
      </c>
      <c r="D42" s="95"/>
      <c r="E42" s="95"/>
      <c r="F42" s="95"/>
      <c r="G42" s="95"/>
      <c r="H42" s="95"/>
      <c r="I42" s="95"/>
      <c r="J42" s="95"/>
      <c r="K42" s="95"/>
      <c r="L42" s="95"/>
      <c r="M42" s="95"/>
      <c r="N42" s="95"/>
      <c r="O42" s="95"/>
      <c r="P42" s="95"/>
      <c r="Q42" s="95"/>
      <c r="R42" s="95"/>
      <c r="S42" s="95"/>
      <c r="T42" s="95"/>
      <c r="U42" s="95"/>
      <c r="V42" s="95"/>
      <c r="W42" s="95"/>
      <c r="X42" s="270"/>
    </row>
    <row r="43" spans="1:24" ht="12.75" customHeight="1" x14ac:dyDescent="0.2">
      <c r="A43" s="270"/>
      <c r="B43" s="273" t="s">
        <v>146</v>
      </c>
      <c r="C43" s="274"/>
      <c r="D43" s="118"/>
      <c r="E43" s="118"/>
      <c r="F43" s="118"/>
      <c r="G43" s="118"/>
      <c r="H43" s="118"/>
      <c r="I43" s="118"/>
      <c r="J43" s="118"/>
      <c r="K43" s="118"/>
      <c r="L43" s="118"/>
      <c r="M43" s="118"/>
      <c r="N43" s="118"/>
      <c r="O43" s="118"/>
      <c r="P43" s="118"/>
      <c r="Q43" s="118"/>
      <c r="R43" s="118"/>
      <c r="S43" s="118"/>
      <c r="T43" s="118"/>
      <c r="U43" s="118"/>
      <c r="V43" s="118"/>
      <c r="W43" s="118"/>
      <c r="X43" s="270"/>
    </row>
    <row r="44" spans="1:24" ht="12.75" customHeight="1" x14ac:dyDescent="0.2">
      <c r="A44" s="270"/>
      <c r="B44" s="93" t="s">
        <v>147</v>
      </c>
      <c r="C44" s="216" t="s">
        <v>249</v>
      </c>
      <c r="D44" s="95"/>
      <c r="E44" s="95"/>
      <c r="F44" s="95"/>
      <c r="G44" s="95"/>
      <c r="H44" s="95"/>
      <c r="I44" s="95"/>
      <c r="J44" s="95"/>
      <c r="K44" s="95"/>
      <c r="L44" s="95"/>
      <c r="M44" s="95"/>
      <c r="N44" s="95"/>
      <c r="O44" s="95"/>
      <c r="P44" s="95"/>
      <c r="Q44" s="95"/>
      <c r="R44" s="95"/>
      <c r="S44" s="95"/>
      <c r="T44" s="95"/>
      <c r="U44" s="95"/>
      <c r="V44" s="95"/>
      <c r="W44" s="95"/>
      <c r="X44" s="270"/>
    </row>
    <row r="45" spans="1:24" ht="25.5" x14ac:dyDescent="0.2">
      <c r="A45" s="270"/>
      <c r="B45" s="93" t="s">
        <v>148</v>
      </c>
      <c r="C45" s="216" t="s">
        <v>250</v>
      </c>
      <c r="D45" s="95"/>
      <c r="E45" s="95"/>
      <c r="F45" s="95"/>
      <c r="G45" s="95"/>
      <c r="H45" s="95"/>
      <c r="I45" s="95"/>
      <c r="J45" s="95"/>
      <c r="K45" s="95"/>
      <c r="L45" s="95"/>
      <c r="M45" s="95"/>
      <c r="N45" s="95"/>
      <c r="O45" s="95"/>
      <c r="P45" s="95"/>
      <c r="Q45" s="95"/>
      <c r="R45" s="95"/>
      <c r="S45" s="95"/>
      <c r="T45" s="95"/>
      <c r="U45" s="95"/>
      <c r="V45" s="95"/>
      <c r="W45" s="95"/>
      <c r="X45" s="270"/>
    </row>
    <row r="46" spans="1:24" ht="12.75" customHeight="1" x14ac:dyDescent="0.2">
      <c r="A46" s="270"/>
      <c r="B46" s="273" t="s">
        <v>124</v>
      </c>
      <c r="C46" s="274"/>
      <c r="D46" s="118"/>
      <c r="E46" s="118"/>
      <c r="F46" s="118"/>
      <c r="G46" s="118"/>
      <c r="H46" s="118"/>
      <c r="I46" s="118"/>
      <c r="J46" s="118"/>
      <c r="K46" s="118"/>
      <c r="L46" s="118"/>
      <c r="M46" s="118"/>
      <c r="N46" s="118"/>
      <c r="O46" s="118"/>
      <c r="P46" s="118"/>
      <c r="Q46" s="118"/>
      <c r="R46" s="118"/>
      <c r="S46" s="118"/>
      <c r="T46" s="118"/>
      <c r="U46" s="118"/>
      <c r="V46" s="118"/>
      <c r="W46" s="118"/>
      <c r="X46" s="270"/>
    </row>
    <row r="47" spans="1:24" ht="63.75" x14ac:dyDescent="0.2">
      <c r="A47" s="270"/>
      <c r="B47" s="93">
        <v>10</v>
      </c>
      <c r="C47" s="216" t="s">
        <v>251</v>
      </c>
      <c r="D47" s="95"/>
      <c r="E47" s="95"/>
      <c r="F47" s="95"/>
      <c r="G47" s="95"/>
      <c r="H47" s="95"/>
      <c r="I47" s="95"/>
      <c r="J47" s="95"/>
      <c r="K47" s="95"/>
      <c r="L47" s="95"/>
      <c r="M47" s="95"/>
      <c r="N47" s="95"/>
      <c r="O47" s="95"/>
      <c r="P47" s="95"/>
      <c r="Q47" s="95"/>
      <c r="R47" s="95"/>
      <c r="S47" s="95"/>
      <c r="T47" s="95"/>
      <c r="U47" s="95"/>
      <c r="V47" s="95"/>
      <c r="W47" s="95"/>
      <c r="X47" s="270"/>
    </row>
    <row r="48" spans="1:24" ht="38.25" x14ac:dyDescent="0.2">
      <c r="A48" s="270"/>
      <c r="B48" s="93">
        <v>11</v>
      </c>
      <c r="C48" s="216" t="s">
        <v>252</v>
      </c>
      <c r="D48" s="95"/>
      <c r="E48" s="95"/>
      <c r="F48" s="95"/>
      <c r="G48" s="95"/>
      <c r="H48" s="95"/>
      <c r="I48" s="95"/>
      <c r="J48" s="95"/>
      <c r="K48" s="95"/>
      <c r="L48" s="95"/>
      <c r="M48" s="95"/>
      <c r="N48" s="95"/>
      <c r="O48" s="95"/>
      <c r="P48" s="95"/>
      <c r="Q48" s="95"/>
      <c r="R48" s="95"/>
      <c r="S48" s="95"/>
      <c r="T48" s="95"/>
      <c r="U48" s="95"/>
      <c r="V48" s="95"/>
      <c r="W48" s="95"/>
      <c r="X48" s="270"/>
    </row>
    <row r="49" spans="1:24" ht="25.5" x14ac:dyDescent="0.2">
      <c r="A49" s="270"/>
      <c r="B49" s="93">
        <v>12</v>
      </c>
      <c r="C49" s="213" t="s">
        <v>253</v>
      </c>
      <c r="D49" s="222" t="str">
        <f>IF(NOT(ISERR(DATEVALUE(D51))), "C", "")</f>
        <v/>
      </c>
      <c r="E49" s="222" t="str">
        <f t="shared" ref="E49:W49" si="1">IF(NOT(ISERR(DATEVALUE(E51))), "C", "")</f>
        <v/>
      </c>
      <c r="F49" s="222" t="str">
        <f t="shared" si="1"/>
        <v/>
      </c>
      <c r="G49" s="222" t="str">
        <f t="shared" si="1"/>
        <v/>
      </c>
      <c r="H49" s="222" t="str">
        <f t="shared" si="1"/>
        <v/>
      </c>
      <c r="I49" s="222" t="str">
        <f t="shared" si="1"/>
        <v/>
      </c>
      <c r="J49" s="222" t="str">
        <f t="shared" si="1"/>
        <v/>
      </c>
      <c r="K49" s="222" t="str">
        <f t="shared" si="1"/>
        <v/>
      </c>
      <c r="L49" s="222" t="str">
        <f t="shared" si="1"/>
        <v/>
      </c>
      <c r="M49" s="222" t="str">
        <f t="shared" si="1"/>
        <v/>
      </c>
      <c r="N49" s="222" t="str">
        <f t="shared" si="1"/>
        <v/>
      </c>
      <c r="O49" s="222" t="str">
        <f t="shared" si="1"/>
        <v/>
      </c>
      <c r="P49" s="222" t="str">
        <f t="shared" si="1"/>
        <v/>
      </c>
      <c r="Q49" s="222" t="str">
        <f t="shared" si="1"/>
        <v/>
      </c>
      <c r="R49" s="222" t="str">
        <f t="shared" si="1"/>
        <v/>
      </c>
      <c r="S49" s="222" t="str">
        <f t="shared" si="1"/>
        <v/>
      </c>
      <c r="T49" s="222" t="str">
        <f t="shared" si="1"/>
        <v/>
      </c>
      <c r="U49" s="222" t="str">
        <f t="shared" si="1"/>
        <v/>
      </c>
      <c r="V49" s="222" t="str">
        <f t="shared" si="1"/>
        <v/>
      </c>
      <c r="W49" s="222" t="str">
        <f t="shared" si="1"/>
        <v/>
      </c>
      <c r="X49" s="270"/>
    </row>
    <row r="50" spans="1:24" ht="12.75" x14ac:dyDescent="0.2">
      <c r="A50" s="270"/>
      <c r="B50" s="6"/>
      <c r="C50" s="11"/>
      <c r="X50" s="270"/>
    </row>
    <row r="51" spans="1:24" ht="52.5" customHeight="1" x14ac:dyDescent="0.2">
      <c r="A51" s="270"/>
      <c r="B51" s="5"/>
      <c r="C51" s="77" t="s">
        <v>67</v>
      </c>
      <c r="D51" s="91"/>
      <c r="E51" s="91"/>
      <c r="F51" s="91"/>
      <c r="G51" s="91"/>
      <c r="H51" s="91"/>
      <c r="I51" s="91"/>
      <c r="J51" s="91"/>
      <c r="K51" s="91"/>
      <c r="L51" s="91"/>
      <c r="M51" s="91"/>
      <c r="N51" s="91"/>
      <c r="O51" s="91"/>
      <c r="P51" s="91"/>
      <c r="Q51" s="91"/>
      <c r="R51" s="98"/>
      <c r="S51" s="98"/>
      <c r="T51" s="98"/>
      <c r="U51" s="98"/>
      <c r="V51" s="98"/>
      <c r="W51" s="98"/>
      <c r="X51" s="270"/>
    </row>
  </sheetData>
  <sheetProtection algorithmName="SHA-512" hashValue="ZDQFkH5DlDkk4pfCFWhuNga7UNc3CNfFJarNCiZJvcNZaWgSpBJ3QoPZqvbzbu0u/l7cHZtGVYwiaWekyQhnjg==" saltValue="tr0qRSxpAbZ2xzFX5mO96g==" spinCount="100000" sheet="1" objects="1" scenarios="1" selectLockedCells="1"/>
  <mergeCells count="13">
    <mergeCell ref="B22:C22"/>
    <mergeCell ref="A1:A51"/>
    <mergeCell ref="X1:X51"/>
    <mergeCell ref="B2:C2"/>
    <mergeCell ref="B3:C3"/>
    <mergeCell ref="B7:C7"/>
    <mergeCell ref="B15:C15"/>
    <mergeCell ref="B20:C20"/>
    <mergeCell ref="B27:C27"/>
    <mergeCell ref="B33:C33"/>
    <mergeCell ref="B37:C37"/>
    <mergeCell ref="B43:C43"/>
    <mergeCell ref="B46:C46"/>
  </mergeCells>
  <phoneticPr fontId="3" type="noConversion"/>
  <printOptions horizontalCentered="1"/>
  <pageMargins left="0.5" right="0.5" top="1" bottom="0.5" header="0.5" footer="0.25"/>
  <pageSetup scale="65" orientation="portrait" r:id="rId1"/>
  <headerFooter alignWithMargins="0">
    <oddHeader>&amp;C&amp;"Arial,Bold"&amp;14ScoutTrax&amp;"Arial,Regular"
&amp;"Arial,Bold"&amp;12Second Class - &amp;D</oddHeader>
  </headerFooter>
  <rowBreaks count="1" manualBreakCount="1">
    <brk id="2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23</vt:i4>
      </vt:variant>
    </vt:vector>
  </HeadingPairs>
  <TitlesOfParts>
    <vt:vector size="53" baseType="lpstr">
      <vt:lpstr>Instructions</vt:lpstr>
      <vt:lpstr>Parent Contact Info</vt:lpstr>
      <vt:lpstr>Troop Meetings</vt:lpstr>
      <vt:lpstr>Outings</vt:lpstr>
      <vt:lpstr>Hiking</vt:lpstr>
      <vt:lpstr>Nights Camping</vt:lpstr>
      <vt:lpstr>Scout</vt:lpstr>
      <vt:lpstr>Tenderfoot</vt:lpstr>
      <vt:lpstr>2nd Class</vt:lpstr>
      <vt:lpstr>1st Class</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 15</vt:lpstr>
      <vt:lpstr>Scout 16</vt:lpstr>
      <vt:lpstr>Scout 17</vt:lpstr>
      <vt:lpstr>Scout 18</vt:lpstr>
      <vt:lpstr>Scout 19</vt:lpstr>
      <vt:lpstr>Scout 20</vt:lpstr>
      <vt:lpstr>Instructions!Print_Area</vt:lpstr>
      <vt:lpstr>'Scout 1'!Print_Area</vt:lpstr>
      <vt:lpstr>'Scout 10'!Print_Area</vt:lpstr>
      <vt:lpstr>'Scout 11'!Print_Area</vt:lpstr>
      <vt:lpstr>'Scout 12'!Print_Area</vt:lpstr>
      <vt:lpstr>'Scout 13'!Print_Area</vt:lpstr>
      <vt:lpstr>'Scout 14'!Print_Area</vt:lpstr>
      <vt:lpstr>'Scout 15'!Print_Area</vt:lpstr>
      <vt:lpstr>'Scout 2'!Print_Area</vt:lpstr>
      <vt:lpstr>'Scout 3'!Print_Area</vt:lpstr>
      <vt:lpstr>'Scout 4'!Print_Area</vt:lpstr>
      <vt:lpstr>'Scout 5'!Print_Area</vt:lpstr>
      <vt:lpstr>'Scout 6'!Print_Area</vt:lpstr>
      <vt:lpstr>'Scout 7'!Print_Area</vt:lpstr>
      <vt:lpstr>'Scout 8'!Print_Area</vt:lpstr>
      <vt:lpstr>'Scout 9'!Print_Area</vt:lpstr>
      <vt:lpstr>'1st Class'!Print_Titles</vt:lpstr>
      <vt:lpstr>'2nd Class'!Print_Titles</vt:lpstr>
      <vt:lpstr>Hiking!Print_Titles</vt:lpstr>
      <vt:lpstr>'Nights Camping'!Print_Titles</vt:lpstr>
      <vt:lpstr>Outings!Print_Titles</vt:lpstr>
      <vt:lpstr>'Scout 1'!Print_Titles</vt:lpstr>
      <vt:lpstr>'Troop Meetings'!Print_Titles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ScoutTrax</dc:title>
  <dc:creator>Frank Steele</dc:creator>
  <cp:lastModifiedBy>Chris Oradat</cp:lastModifiedBy>
  <cp:lastPrinted>2016-03-01T19:07:38Z</cp:lastPrinted>
  <dcterms:created xsi:type="dcterms:W3CDTF">2005-02-08T13:28:44Z</dcterms:created>
  <dcterms:modified xsi:type="dcterms:W3CDTF">2018-02-23T00:44:21Z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1365372423</vt:i4>
  </property>
  <property fmtid="{D5CDD505-2E9C-101B-9397-08002B2CF9AE}" pid="3" name="_EmailSubject">
    <vt:lpwstr>WolfTrax 1.1 - First Revision</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